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eylqu01\Desktop\"/>
    </mc:Choice>
  </mc:AlternateContent>
  <xr:revisionPtr revIDLastSave="0" documentId="8_{F1750106-3027-49DC-8624-C5856E9B4CE0}" xr6:coauthVersionLast="47" xr6:coauthVersionMax="47" xr10:uidLastSave="{00000000-0000-0000-0000-000000000000}"/>
  <bookViews>
    <workbookView xWindow="-108" yWindow="-108" windowWidth="23256" windowHeight="12576" tabRatio="949" xr2:uid="{00000000-000D-0000-FFFF-FFFF00000000}"/>
  </bookViews>
  <sheets>
    <sheet name="Graph % maladie et rempla" sheetId="20" r:id="rId1"/>
    <sheet name="Graph %mal et rempl_tous niv" sheetId="25" r:id="rId2"/>
    <sheet name="Graph %mal et rempl_Fondamental" sheetId="22" r:id="rId3"/>
    <sheet name="Graph_Niveau" sheetId="17" r:id="rId4"/>
    <sheet name="Graph_Catég" sheetId="14" r:id="rId5"/>
    <sheet name="Taux par niveau et catégorie" sheetId="1" r:id="rId6"/>
    <sheet name="Taux par province et catégorie" sheetId="10" r:id="rId7"/>
    <sheet name="Taux par niveau-région-cat" sheetId="11" r:id="rId8"/>
    <sheet name="Taux par sexe" sheetId="23" r:id="rId9"/>
    <sheet name="Total par niveau, catég" sheetId="7" r:id="rId10"/>
    <sheet name="Nb jours par niveau-cat" sheetId="9" r:id="rId11"/>
    <sheet name="Pour Graph" sheetId="12" r:id="rId12"/>
  </sheets>
  <definedNames>
    <definedName name="_xlnm._FilterDatabase" localSheetId="7" hidden="1">'Taux par niveau-région-cat'!$A$2:$CG$155</definedName>
    <definedName name="Requête1" localSheetId="11">#REF!</definedName>
    <definedName name="Requête1" localSheetId="7">#REF!</definedName>
    <definedName name="Requête1" localSheetId="6">#REF!</definedName>
    <definedName name="Requête1" localSheetId="9">#REF!</definedName>
    <definedName name="Requête1">#REF!</definedName>
    <definedName name="Requête2" localSheetId="11">#REF!</definedName>
    <definedName name="Requête2" localSheetId="7">#REF!</definedName>
    <definedName name="Requête2" localSheetId="6">#REF!</definedName>
    <definedName name="Requête2" localSheetId="9">#REF!</definedName>
    <definedName name="Requête2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S24" i="12" l="1"/>
  <c r="BS23" i="12"/>
  <c r="BS22" i="12"/>
  <c r="BS21" i="12"/>
  <c r="BS20" i="12"/>
  <c r="BS19" i="12"/>
  <c r="BS18" i="12"/>
  <c r="BS17" i="12"/>
  <c r="BS11" i="12"/>
  <c r="BS10" i="12"/>
  <c r="BS9" i="12"/>
  <c r="BS8" i="12"/>
  <c r="BS7" i="12"/>
  <c r="BS6" i="12"/>
  <c r="BS5" i="12"/>
  <c r="BS4" i="12"/>
  <c r="BR24" i="12"/>
  <c r="BR23" i="12"/>
  <c r="BR22" i="12"/>
  <c r="BR21" i="12"/>
  <c r="BR20" i="12"/>
  <c r="BR19" i="12"/>
  <c r="BR18" i="12"/>
  <c r="BR17" i="12"/>
  <c r="BR11" i="12"/>
  <c r="BR10" i="12"/>
  <c r="BR9" i="12"/>
  <c r="BR8" i="12"/>
  <c r="BR7" i="12"/>
  <c r="BR6" i="12"/>
  <c r="BR5" i="12"/>
  <c r="BR4" i="12"/>
  <c r="BR40" i="12" s="1"/>
  <c r="BR45" i="12"/>
  <c r="BR41" i="12"/>
  <c r="BS40" i="12"/>
  <c r="BS39" i="12"/>
  <c r="BR39" i="12"/>
  <c r="BR36" i="12"/>
  <c r="BS33" i="12"/>
  <c r="BR33" i="12"/>
  <c r="BR29" i="12"/>
  <c r="BS28" i="12"/>
  <c r="BR28" i="12"/>
  <c r="BS29" i="12"/>
  <c r="BS16" i="12"/>
  <c r="BR16" i="12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J6" i="9"/>
  <c r="J5" i="9"/>
  <c r="J4" i="9"/>
  <c r="H24" i="7"/>
  <c r="H23" i="7"/>
  <c r="H22" i="7"/>
  <c r="H21" i="7"/>
  <c r="H20" i="7"/>
  <c r="H19" i="7"/>
  <c r="H18" i="7"/>
  <c r="H17" i="7"/>
  <c r="H11" i="7"/>
  <c r="H10" i="7"/>
  <c r="H9" i="7"/>
  <c r="H8" i="7"/>
  <c r="H7" i="7"/>
  <c r="H6" i="7"/>
  <c r="H5" i="7"/>
  <c r="H4" i="7"/>
  <c r="J96" i="11"/>
  <c r="J95" i="11"/>
  <c r="J94" i="11"/>
  <c r="J93" i="11"/>
  <c r="J92" i="11"/>
  <c r="J91" i="11"/>
  <c r="J90" i="11"/>
  <c r="J89" i="11"/>
  <c r="J88" i="11"/>
  <c r="J87" i="11"/>
  <c r="J86" i="11"/>
  <c r="J85" i="11"/>
  <c r="J84" i="11"/>
  <c r="J83" i="11"/>
  <c r="J82" i="11"/>
  <c r="J81" i="11"/>
  <c r="J80" i="11"/>
  <c r="J79" i="11"/>
  <c r="J78" i="11"/>
  <c r="J77" i="11"/>
  <c r="J76" i="11"/>
  <c r="J75" i="11"/>
  <c r="J74" i="11"/>
  <c r="J73" i="11"/>
  <c r="J72" i="11"/>
  <c r="J71" i="11"/>
  <c r="J70" i="11"/>
  <c r="J69" i="11"/>
  <c r="J68" i="11"/>
  <c r="J67" i="11"/>
  <c r="J66" i="11"/>
  <c r="J65" i="11"/>
  <c r="J64" i="11"/>
  <c r="J63" i="11"/>
  <c r="J62" i="11"/>
  <c r="J61" i="11"/>
  <c r="J60" i="11"/>
  <c r="J59" i="11"/>
  <c r="J58" i="11"/>
  <c r="J57" i="11"/>
  <c r="J56" i="11"/>
  <c r="J55" i="11"/>
  <c r="J54" i="11"/>
  <c r="J53" i="11"/>
  <c r="J52" i="11"/>
  <c r="J51" i="11"/>
  <c r="J50" i="11"/>
  <c r="J49" i="11"/>
  <c r="J48" i="11"/>
  <c r="J47" i="11"/>
  <c r="J46" i="11"/>
  <c r="J45" i="11"/>
  <c r="J44" i="11"/>
  <c r="J43" i="11"/>
  <c r="J42" i="11"/>
  <c r="J41" i="11"/>
  <c r="J40" i="11"/>
  <c r="J39" i="11"/>
  <c r="J38" i="11"/>
  <c r="J37" i="11"/>
  <c r="J36" i="11"/>
  <c r="J35" i="11"/>
  <c r="J34" i="11"/>
  <c r="J33" i="11"/>
  <c r="J32" i="11"/>
  <c r="J31" i="11"/>
  <c r="J30" i="11"/>
  <c r="J29" i="11"/>
  <c r="J28" i="11"/>
  <c r="J27" i="11"/>
  <c r="J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J5" i="11"/>
  <c r="J4" i="11"/>
  <c r="I67" i="10"/>
  <c r="I66" i="10"/>
  <c r="I65" i="10"/>
  <c r="I64" i="10"/>
  <c r="I63" i="10"/>
  <c r="I62" i="10"/>
  <c r="I61" i="10"/>
  <c r="I60" i="10"/>
  <c r="I59" i="10"/>
  <c r="I58" i="10"/>
  <c r="I57" i="10"/>
  <c r="I56" i="10"/>
  <c r="I55" i="10"/>
  <c r="I54" i="10"/>
  <c r="I53" i="10"/>
  <c r="I52" i="10"/>
  <c r="I51" i="10"/>
  <c r="I50" i="10"/>
  <c r="I49" i="10"/>
  <c r="I48" i="10"/>
  <c r="I47" i="10"/>
  <c r="I46" i="10"/>
  <c r="I45" i="10"/>
  <c r="I44" i="10"/>
  <c r="I43" i="10"/>
  <c r="I42" i="10"/>
  <c r="I41" i="10"/>
  <c r="I40" i="10"/>
  <c r="I39" i="10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CG24" i="7"/>
  <c r="CG23" i="7"/>
  <c r="CG22" i="7"/>
  <c r="CG21" i="7"/>
  <c r="CG20" i="7"/>
  <c r="CG19" i="7"/>
  <c r="CG18" i="7"/>
  <c r="CG17" i="7"/>
  <c r="CG16" i="7"/>
  <c r="CG11" i="7"/>
  <c r="CG10" i="7"/>
  <c r="CG9" i="7"/>
  <c r="CG8" i="7"/>
  <c r="CG7" i="7"/>
  <c r="CG6" i="7"/>
  <c r="CG5" i="7"/>
  <c r="CG4" i="7"/>
  <c r="CI163" i="11"/>
  <c r="CI162" i="11"/>
  <c r="CI161" i="11"/>
  <c r="CI160" i="11"/>
  <c r="CI159" i="11"/>
  <c r="CI158" i="11"/>
  <c r="CI157" i="11"/>
  <c r="CI156" i="11"/>
  <c r="CI155" i="11"/>
  <c r="CI154" i="11"/>
  <c r="CI153" i="11"/>
  <c r="CI152" i="11"/>
  <c r="CI151" i="11"/>
  <c r="CI150" i="11"/>
  <c r="CI149" i="11"/>
  <c r="CI148" i="11"/>
  <c r="CI147" i="11"/>
  <c r="CI146" i="11"/>
  <c r="CI145" i="11"/>
  <c r="CI144" i="11"/>
  <c r="CI143" i="11"/>
  <c r="CI142" i="11"/>
  <c r="CI141" i="11"/>
  <c r="CI140" i="11"/>
  <c r="CI139" i="11"/>
  <c r="CI138" i="11"/>
  <c r="CI137" i="11"/>
  <c r="CI136" i="11"/>
  <c r="CI135" i="11"/>
  <c r="CI134" i="11"/>
  <c r="CI133" i="11"/>
  <c r="CI132" i="11"/>
  <c r="CI131" i="11"/>
  <c r="CI130" i="11"/>
  <c r="CI129" i="11"/>
  <c r="CI128" i="11"/>
  <c r="CI127" i="11"/>
  <c r="CI126" i="11"/>
  <c r="CI125" i="11"/>
  <c r="CI124" i="11"/>
  <c r="CI123" i="11"/>
  <c r="CI122" i="11"/>
  <c r="CI121" i="11"/>
  <c r="CI120" i="11"/>
  <c r="CI119" i="11"/>
  <c r="CI118" i="11"/>
  <c r="CI117" i="11"/>
  <c r="CI116" i="11"/>
  <c r="CI115" i="11"/>
  <c r="CI114" i="11"/>
  <c r="CI113" i="11"/>
  <c r="CI112" i="11"/>
  <c r="CI111" i="11"/>
  <c r="CI110" i="11"/>
  <c r="CI109" i="11"/>
  <c r="CI108" i="11"/>
  <c r="CI107" i="11"/>
  <c r="CI106" i="11"/>
  <c r="CI105" i="11"/>
  <c r="CI104" i="11"/>
  <c r="CI103" i="11"/>
  <c r="CI102" i="11"/>
  <c r="CI101" i="11"/>
  <c r="CI100" i="11"/>
  <c r="CI99" i="11"/>
  <c r="CI98" i="11"/>
  <c r="CI97" i="11"/>
  <c r="BU53" i="9"/>
  <c r="BU52" i="9"/>
  <c r="BU51" i="9"/>
  <c r="BU50" i="9"/>
  <c r="BU49" i="9"/>
  <c r="BU48" i="9"/>
  <c r="BU47" i="9"/>
  <c r="BZ24" i="7"/>
  <c r="BZ23" i="7"/>
  <c r="BZ22" i="7"/>
  <c r="BZ21" i="7"/>
  <c r="BZ20" i="7"/>
  <c r="BZ19" i="7"/>
  <c r="BZ18" i="7"/>
  <c r="BZ17" i="7"/>
  <c r="BZ16" i="7"/>
  <c r="BZ11" i="7"/>
  <c r="BZ10" i="7"/>
  <c r="BZ9" i="7"/>
  <c r="BZ8" i="7"/>
  <c r="BZ7" i="7"/>
  <c r="BZ6" i="7"/>
  <c r="BZ5" i="7"/>
  <c r="BZ4" i="7"/>
  <c r="CB163" i="11"/>
  <c r="CB162" i="11"/>
  <c r="CB161" i="11"/>
  <c r="CB160" i="11"/>
  <c r="CB159" i="11"/>
  <c r="CB158" i="11"/>
  <c r="CB157" i="11"/>
  <c r="CB156" i="11"/>
  <c r="CB155" i="11"/>
  <c r="CB154" i="11"/>
  <c r="CB153" i="11"/>
  <c r="CB152" i="11"/>
  <c r="CB151" i="11"/>
  <c r="CB150" i="11"/>
  <c r="CB149" i="11"/>
  <c r="CB148" i="11"/>
  <c r="CB147" i="11"/>
  <c r="CB146" i="11"/>
  <c r="CB145" i="11"/>
  <c r="CB144" i="11"/>
  <c r="CB143" i="11"/>
  <c r="CB142" i="11"/>
  <c r="CB141" i="11"/>
  <c r="CB140" i="11"/>
  <c r="CB139" i="11"/>
  <c r="CB138" i="11"/>
  <c r="CB137" i="11"/>
  <c r="CB136" i="11"/>
  <c r="CB135" i="11"/>
  <c r="CB134" i="11"/>
  <c r="CB133" i="11"/>
  <c r="CB132" i="11"/>
  <c r="CB131" i="11"/>
  <c r="CB130" i="11"/>
  <c r="CB129" i="11"/>
  <c r="CB128" i="11"/>
  <c r="CB127" i="11"/>
  <c r="CB126" i="11"/>
  <c r="CB125" i="11"/>
  <c r="CB124" i="11"/>
  <c r="CB123" i="11"/>
  <c r="CB122" i="11"/>
  <c r="CB121" i="11"/>
  <c r="CB120" i="11"/>
  <c r="CB119" i="11"/>
  <c r="CB118" i="11"/>
  <c r="CB117" i="11"/>
  <c r="CB116" i="11"/>
  <c r="CB115" i="11"/>
  <c r="CB114" i="11"/>
  <c r="CB113" i="11"/>
  <c r="CB112" i="11"/>
  <c r="CB111" i="11"/>
  <c r="CB110" i="11"/>
  <c r="CB109" i="11"/>
  <c r="CB108" i="11"/>
  <c r="CB107" i="11"/>
  <c r="CB106" i="11"/>
  <c r="CB105" i="11"/>
  <c r="CB104" i="11"/>
  <c r="CB103" i="11"/>
  <c r="CB102" i="11"/>
  <c r="CB101" i="11"/>
  <c r="CB100" i="11"/>
  <c r="CB99" i="11"/>
  <c r="CB98" i="11"/>
  <c r="CB97" i="11"/>
  <c r="CJ15" i="7"/>
  <c r="CH15" i="7"/>
  <c r="CA15" i="7"/>
  <c r="BT15" i="7"/>
  <c r="BM15" i="7"/>
  <c r="BF15" i="7"/>
  <c r="AY15" i="7"/>
  <c r="AR15" i="7"/>
  <c r="AK15" i="7"/>
  <c r="AD15" i="7"/>
  <c r="W15" i="7"/>
  <c r="P15" i="7"/>
  <c r="CK16" i="7"/>
  <c r="CJ16" i="7"/>
  <c r="CI16" i="7"/>
  <c r="CH16" i="7"/>
  <c r="CF16" i="7"/>
  <c r="CE16" i="7"/>
  <c r="CD16" i="7"/>
  <c r="CC16" i="7"/>
  <c r="CB16" i="7"/>
  <c r="CA16" i="7"/>
  <c r="BY16" i="7"/>
  <c r="BX16" i="7"/>
  <c r="BW16" i="7"/>
  <c r="BV16" i="7"/>
  <c r="BU16" i="7"/>
  <c r="BT16" i="7"/>
  <c r="BS16" i="7"/>
  <c r="BR16" i="7"/>
  <c r="BQ16" i="7"/>
  <c r="BP16" i="7"/>
  <c r="BO16" i="7"/>
  <c r="BN16" i="7"/>
  <c r="BM16" i="7"/>
  <c r="BL16" i="7"/>
  <c r="BK16" i="7"/>
  <c r="BJ16" i="7"/>
  <c r="BI16" i="7"/>
  <c r="BH16" i="7"/>
  <c r="BG16" i="7"/>
  <c r="BF16" i="7"/>
  <c r="BE16" i="7"/>
  <c r="BD16" i="7"/>
  <c r="BC16" i="7"/>
  <c r="BB16" i="7"/>
  <c r="BA16" i="7"/>
  <c r="AZ16" i="7"/>
  <c r="AY16" i="7"/>
  <c r="AX16" i="7"/>
  <c r="AW16" i="7"/>
  <c r="AV16" i="7"/>
  <c r="AU16" i="7"/>
  <c r="AT16" i="7"/>
  <c r="AS16" i="7"/>
  <c r="AR16" i="7"/>
  <c r="AQ16" i="7"/>
  <c r="AP16" i="7"/>
  <c r="AO16" i="7"/>
  <c r="AN16" i="7"/>
  <c r="AM16" i="7"/>
  <c r="AL16" i="7"/>
  <c r="AK16" i="7"/>
  <c r="AJ16" i="7"/>
  <c r="AI16" i="7"/>
  <c r="AH16" i="7"/>
  <c r="AG16" i="7"/>
  <c r="AF16" i="7"/>
  <c r="AE16" i="7"/>
  <c r="AD16" i="7"/>
  <c r="AC16" i="7"/>
  <c r="AB16" i="7"/>
  <c r="AA16" i="7"/>
  <c r="Z16" i="7"/>
  <c r="Y16" i="7"/>
  <c r="X16" i="7"/>
  <c r="W16" i="7"/>
  <c r="V16" i="7"/>
  <c r="U16" i="7"/>
  <c r="T16" i="7"/>
  <c r="S16" i="7"/>
  <c r="R16" i="7"/>
  <c r="Q16" i="7"/>
  <c r="P16" i="7"/>
  <c r="O16" i="7"/>
  <c r="N16" i="7"/>
  <c r="M16" i="7"/>
  <c r="L16" i="7"/>
  <c r="K16" i="7"/>
  <c r="J16" i="7"/>
  <c r="I16" i="7"/>
  <c r="I15" i="7"/>
  <c r="Q96" i="11"/>
  <c r="P96" i="11"/>
  <c r="O96" i="11"/>
  <c r="N96" i="11"/>
  <c r="M96" i="11"/>
  <c r="L96" i="11"/>
  <c r="K96" i="11"/>
  <c r="Q95" i="11"/>
  <c r="P95" i="11"/>
  <c r="O95" i="11"/>
  <c r="N95" i="11"/>
  <c r="M95" i="11"/>
  <c r="L95" i="11"/>
  <c r="K95" i="11"/>
  <c r="Q94" i="11"/>
  <c r="P94" i="11"/>
  <c r="O94" i="11"/>
  <c r="N94" i="11"/>
  <c r="M94" i="11"/>
  <c r="L94" i="11"/>
  <c r="K94" i="11"/>
  <c r="Q93" i="11"/>
  <c r="P93" i="11"/>
  <c r="O93" i="11"/>
  <c r="N93" i="11"/>
  <c r="M93" i="11"/>
  <c r="L93" i="11"/>
  <c r="K93" i="11"/>
  <c r="Q92" i="11"/>
  <c r="P92" i="11"/>
  <c r="O92" i="11"/>
  <c r="N92" i="11"/>
  <c r="M92" i="11"/>
  <c r="L92" i="11"/>
  <c r="K92" i="11"/>
  <c r="Q91" i="11"/>
  <c r="P91" i="11"/>
  <c r="O91" i="11"/>
  <c r="N91" i="11"/>
  <c r="M91" i="11"/>
  <c r="L91" i="11"/>
  <c r="K91" i="11"/>
  <c r="Q90" i="11"/>
  <c r="P90" i="11"/>
  <c r="O90" i="11"/>
  <c r="N90" i="11"/>
  <c r="M90" i="11"/>
  <c r="L90" i="11"/>
  <c r="K90" i="11"/>
  <c r="Q89" i="11"/>
  <c r="P89" i="11"/>
  <c r="O89" i="11"/>
  <c r="N89" i="11"/>
  <c r="M89" i="11"/>
  <c r="L89" i="11"/>
  <c r="K89" i="11"/>
  <c r="Q88" i="11"/>
  <c r="P88" i="11"/>
  <c r="O88" i="11"/>
  <c r="N88" i="11"/>
  <c r="M88" i="11"/>
  <c r="L88" i="11"/>
  <c r="K88" i="11"/>
  <c r="Q87" i="11"/>
  <c r="P87" i="11"/>
  <c r="O87" i="11"/>
  <c r="N87" i="11"/>
  <c r="M87" i="11"/>
  <c r="L87" i="11"/>
  <c r="K87" i="11"/>
  <c r="Q86" i="11"/>
  <c r="P86" i="11"/>
  <c r="O86" i="11"/>
  <c r="N86" i="11"/>
  <c r="M86" i="11"/>
  <c r="L86" i="11"/>
  <c r="K86" i="11"/>
  <c r="Q85" i="11"/>
  <c r="P85" i="11"/>
  <c r="O85" i="11"/>
  <c r="N85" i="11"/>
  <c r="M85" i="11"/>
  <c r="L85" i="11"/>
  <c r="K85" i="11"/>
  <c r="Q84" i="11"/>
  <c r="P84" i="11"/>
  <c r="O84" i="11"/>
  <c r="N84" i="11"/>
  <c r="M84" i="11"/>
  <c r="L84" i="11"/>
  <c r="K84" i="11"/>
  <c r="Q83" i="11"/>
  <c r="P83" i="11"/>
  <c r="O83" i="11"/>
  <c r="N83" i="11"/>
  <c r="M83" i="11"/>
  <c r="L83" i="11"/>
  <c r="K83" i="11"/>
  <c r="Q82" i="11"/>
  <c r="P82" i="11"/>
  <c r="O82" i="11"/>
  <c r="N82" i="11"/>
  <c r="M82" i="11"/>
  <c r="L82" i="11"/>
  <c r="K82" i="11"/>
  <c r="Q81" i="11"/>
  <c r="P81" i="11"/>
  <c r="O81" i="11"/>
  <c r="N81" i="11"/>
  <c r="M81" i="11"/>
  <c r="L81" i="11"/>
  <c r="K81" i="11"/>
  <c r="Q80" i="11"/>
  <c r="P80" i="11"/>
  <c r="O80" i="11"/>
  <c r="N80" i="11"/>
  <c r="M80" i="11"/>
  <c r="L80" i="11"/>
  <c r="K80" i="11"/>
  <c r="Q79" i="11"/>
  <c r="P79" i="11"/>
  <c r="O79" i="11"/>
  <c r="N79" i="11"/>
  <c r="M79" i="11"/>
  <c r="L79" i="11"/>
  <c r="K79" i="11"/>
  <c r="Q78" i="11"/>
  <c r="P78" i="11"/>
  <c r="O78" i="11"/>
  <c r="N78" i="11"/>
  <c r="M78" i="11"/>
  <c r="L78" i="11"/>
  <c r="K78" i="11"/>
  <c r="Q77" i="11"/>
  <c r="P77" i="11"/>
  <c r="O77" i="11"/>
  <c r="N77" i="11"/>
  <c r="M77" i="11"/>
  <c r="L77" i="11"/>
  <c r="K77" i="11"/>
  <c r="Q76" i="11"/>
  <c r="P76" i="11"/>
  <c r="O76" i="11"/>
  <c r="N76" i="11"/>
  <c r="M76" i="11"/>
  <c r="L76" i="11"/>
  <c r="K76" i="11"/>
  <c r="Q75" i="11"/>
  <c r="P75" i="11"/>
  <c r="O75" i="11"/>
  <c r="N75" i="11"/>
  <c r="M75" i="11"/>
  <c r="L75" i="11"/>
  <c r="K75" i="11"/>
  <c r="Q74" i="11"/>
  <c r="P74" i="11"/>
  <c r="O74" i="11"/>
  <c r="N74" i="11"/>
  <c r="M74" i="11"/>
  <c r="L74" i="11"/>
  <c r="K74" i="11"/>
  <c r="Q73" i="11"/>
  <c r="P73" i="11"/>
  <c r="O73" i="11"/>
  <c r="N73" i="11"/>
  <c r="M73" i="11"/>
  <c r="L73" i="11"/>
  <c r="K73" i="11"/>
  <c r="Q72" i="11"/>
  <c r="P72" i="11"/>
  <c r="O72" i="11"/>
  <c r="N72" i="11"/>
  <c r="M72" i="11"/>
  <c r="L72" i="11"/>
  <c r="K72" i="11"/>
  <c r="Q71" i="11"/>
  <c r="P71" i="11"/>
  <c r="O71" i="11"/>
  <c r="N71" i="11"/>
  <c r="M71" i="11"/>
  <c r="L71" i="11"/>
  <c r="K71" i="11"/>
  <c r="Q70" i="11"/>
  <c r="P70" i="11"/>
  <c r="O70" i="11"/>
  <c r="N70" i="11"/>
  <c r="M70" i="11"/>
  <c r="L70" i="11"/>
  <c r="K70" i="11"/>
  <c r="Q69" i="11"/>
  <c r="P69" i="11"/>
  <c r="O69" i="11"/>
  <c r="N69" i="11"/>
  <c r="M69" i="11"/>
  <c r="L69" i="11"/>
  <c r="K69" i="11"/>
  <c r="Q68" i="11"/>
  <c r="P68" i="11"/>
  <c r="O68" i="11"/>
  <c r="N68" i="11"/>
  <c r="M68" i="11"/>
  <c r="L68" i="11"/>
  <c r="K68" i="11"/>
  <c r="Q67" i="11"/>
  <c r="P67" i="11"/>
  <c r="O67" i="11"/>
  <c r="N67" i="11"/>
  <c r="M67" i="11"/>
  <c r="L67" i="11"/>
  <c r="K67" i="11"/>
  <c r="Q66" i="11"/>
  <c r="P66" i="11"/>
  <c r="O66" i="11"/>
  <c r="N66" i="11"/>
  <c r="M66" i="11"/>
  <c r="L66" i="11"/>
  <c r="K66" i="11"/>
  <c r="Q65" i="11"/>
  <c r="P65" i="11"/>
  <c r="O65" i="11"/>
  <c r="N65" i="11"/>
  <c r="M65" i="11"/>
  <c r="L65" i="11"/>
  <c r="K65" i="11"/>
  <c r="Q64" i="11"/>
  <c r="P64" i="11"/>
  <c r="O64" i="11"/>
  <c r="N64" i="11"/>
  <c r="M64" i="11"/>
  <c r="L64" i="11"/>
  <c r="K64" i="11"/>
  <c r="Q63" i="11"/>
  <c r="P63" i="11"/>
  <c r="O63" i="11"/>
  <c r="N63" i="11"/>
  <c r="M63" i="11"/>
  <c r="L63" i="11"/>
  <c r="K63" i="11"/>
  <c r="Q62" i="11"/>
  <c r="P62" i="11"/>
  <c r="O62" i="11"/>
  <c r="N62" i="11"/>
  <c r="M62" i="11"/>
  <c r="L62" i="11"/>
  <c r="K62" i="11"/>
  <c r="Q61" i="11"/>
  <c r="P61" i="11"/>
  <c r="O61" i="11"/>
  <c r="N61" i="11"/>
  <c r="M61" i="11"/>
  <c r="L61" i="11"/>
  <c r="K61" i="11"/>
  <c r="Q60" i="11"/>
  <c r="P60" i="11"/>
  <c r="O60" i="11"/>
  <c r="N60" i="11"/>
  <c r="M60" i="11"/>
  <c r="L60" i="11"/>
  <c r="K60" i="11"/>
  <c r="Q59" i="11"/>
  <c r="P59" i="11"/>
  <c r="O59" i="11"/>
  <c r="N59" i="11"/>
  <c r="M59" i="11"/>
  <c r="L59" i="11"/>
  <c r="K59" i="11"/>
  <c r="Q58" i="11"/>
  <c r="P58" i="11"/>
  <c r="O58" i="11"/>
  <c r="N58" i="11"/>
  <c r="M58" i="11"/>
  <c r="L58" i="11"/>
  <c r="K58" i="11"/>
  <c r="Q57" i="11"/>
  <c r="P57" i="11"/>
  <c r="O57" i="11"/>
  <c r="N57" i="11"/>
  <c r="M57" i="11"/>
  <c r="L57" i="11"/>
  <c r="K57" i="11"/>
  <c r="Q56" i="11"/>
  <c r="P56" i="11"/>
  <c r="O56" i="11"/>
  <c r="N56" i="11"/>
  <c r="M56" i="11"/>
  <c r="L56" i="11"/>
  <c r="K56" i="11"/>
  <c r="Q55" i="11"/>
  <c r="P55" i="11"/>
  <c r="O55" i="11"/>
  <c r="N55" i="11"/>
  <c r="M55" i="11"/>
  <c r="L55" i="11"/>
  <c r="K55" i="11"/>
  <c r="Q54" i="11"/>
  <c r="P54" i="11"/>
  <c r="O54" i="11"/>
  <c r="N54" i="11"/>
  <c r="M54" i="11"/>
  <c r="L54" i="11"/>
  <c r="K54" i="11"/>
  <c r="Q53" i="11"/>
  <c r="P53" i="11"/>
  <c r="O53" i="11"/>
  <c r="N53" i="11"/>
  <c r="M53" i="11"/>
  <c r="L53" i="11"/>
  <c r="K53" i="11"/>
  <c r="Q52" i="11"/>
  <c r="P52" i="11"/>
  <c r="O52" i="11"/>
  <c r="N52" i="11"/>
  <c r="M52" i="11"/>
  <c r="L52" i="11"/>
  <c r="K52" i="11"/>
  <c r="Q51" i="11"/>
  <c r="P51" i="11"/>
  <c r="O51" i="11"/>
  <c r="N51" i="11"/>
  <c r="M51" i="11"/>
  <c r="L51" i="11"/>
  <c r="K51" i="11"/>
  <c r="Q50" i="11"/>
  <c r="P50" i="11"/>
  <c r="O50" i="11"/>
  <c r="N50" i="11"/>
  <c r="M50" i="11"/>
  <c r="L50" i="11"/>
  <c r="K50" i="11"/>
  <c r="Q49" i="11"/>
  <c r="P49" i="11"/>
  <c r="O49" i="11"/>
  <c r="N49" i="11"/>
  <c r="M49" i="11"/>
  <c r="L49" i="11"/>
  <c r="K49" i="11"/>
  <c r="Q48" i="11"/>
  <c r="P48" i="11"/>
  <c r="O48" i="11"/>
  <c r="N48" i="11"/>
  <c r="M48" i="11"/>
  <c r="L48" i="11"/>
  <c r="K48" i="11"/>
  <c r="Q47" i="11"/>
  <c r="P47" i="11"/>
  <c r="O47" i="11"/>
  <c r="N47" i="11"/>
  <c r="M47" i="11"/>
  <c r="L47" i="11"/>
  <c r="K47" i="11"/>
  <c r="Q46" i="11"/>
  <c r="P46" i="11"/>
  <c r="O46" i="11"/>
  <c r="N46" i="11"/>
  <c r="M46" i="11"/>
  <c r="L46" i="11"/>
  <c r="K46" i="11"/>
  <c r="Q45" i="11"/>
  <c r="P45" i="11"/>
  <c r="O45" i="11"/>
  <c r="N45" i="11"/>
  <c r="M45" i="11"/>
  <c r="L45" i="11"/>
  <c r="K45" i="11"/>
  <c r="Q44" i="11"/>
  <c r="P44" i="11"/>
  <c r="O44" i="11"/>
  <c r="N44" i="11"/>
  <c r="M44" i="11"/>
  <c r="L44" i="11"/>
  <c r="K44" i="11"/>
  <c r="Q43" i="11"/>
  <c r="P43" i="11"/>
  <c r="O43" i="11"/>
  <c r="N43" i="11"/>
  <c r="M43" i="11"/>
  <c r="L43" i="11"/>
  <c r="K43" i="11"/>
  <c r="Q42" i="11"/>
  <c r="P42" i="11"/>
  <c r="O42" i="11"/>
  <c r="N42" i="11"/>
  <c r="M42" i="11"/>
  <c r="L42" i="11"/>
  <c r="K42" i="11"/>
  <c r="Q41" i="11"/>
  <c r="P41" i="11"/>
  <c r="O41" i="11"/>
  <c r="N41" i="11"/>
  <c r="M41" i="11"/>
  <c r="L41" i="11"/>
  <c r="K41" i="11"/>
  <c r="Q40" i="11"/>
  <c r="P40" i="11"/>
  <c r="O40" i="11"/>
  <c r="N40" i="11"/>
  <c r="M40" i="11"/>
  <c r="L40" i="11"/>
  <c r="K40" i="11"/>
  <c r="Q39" i="11"/>
  <c r="P39" i="11"/>
  <c r="O39" i="11"/>
  <c r="N39" i="11"/>
  <c r="M39" i="11"/>
  <c r="L39" i="11"/>
  <c r="K39" i="11"/>
  <c r="Q38" i="11"/>
  <c r="P38" i="11"/>
  <c r="O38" i="11"/>
  <c r="N38" i="11"/>
  <c r="M38" i="11"/>
  <c r="L38" i="11"/>
  <c r="K38" i="11"/>
  <c r="Q37" i="11"/>
  <c r="P37" i="11"/>
  <c r="O37" i="11"/>
  <c r="N37" i="11"/>
  <c r="M37" i="11"/>
  <c r="L37" i="11"/>
  <c r="K37" i="11"/>
  <c r="Q36" i="11"/>
  <c r="P36" i="11"/>
  <c r="O36" i="11"/>
  <c r="N36" i="11"/>
  <c r="M36" i="11"/>
  <c r="L36" i="11"/>
  <c r="K36" i="11"/>
  <c r="Q35" i="11"/>
  <c r="P35" i="11"/>
  <c r="O35" i="11"/>
  <c r="N35" i="11"/>
  <c r="M35" i="11"/>
  <c r="L35" i="11"/>
  <c r="K35" i="11"/>
  <c r="Q34" i="11"/>
  <c r="P34" i="11"/>
  <c r="O34" i="11"/>
  <c r="N34" i="11"/>
  <c r="M34" i="11"/>
  <c r="L34" i="11"/>
  <c r="K34" i="11"/>
  <c r="Q33" i="11"/>
  <c r="P33" i="11"/>
  <c r="O33" i="11"/>
  <c r="N33" i="11"/>
  <c r="M33" i="11"/>
  <c r="L33" i="11"/>
  <c r="K33" i="11"/>
  <c r="Q32" i="11"/>
  <c r="P32" i="11"/>
  <c r="O32" i="11"/>
  <c r="N32" i="11"/>
  <c r="M32" i="11"/>
  <c r="L32" i="11"/>
  <c r="K32" i="11"/>
  <c r="Q31" i="11"/>
  <c r="P31" i="11"/>
  <c r="O31" i="11"/>
  <c r="N31" i="11"/>
  <c r="M31" i="11"/>
  <c r="L31" i="11"/>
  <c r="K31" i="11"/>
  <c r="Q30" i="11"/>
  <c r="P30" i="11"/>
  <c r="O30" i="11"/>
  <c r="N30" i="11"/>
  <c r="M30" i="11"/>
  <c r="L30" i="11"/>
  <c r="K30" i="11"/>
  <c r="Q29" i="11"/>
  <c r="P29" i="11"/>
  <c r="O29" i="11"/>
  <c r="N29" i="11"/>
  <c r="M29" i="11"/>
  <c r="L29" i="11"/>
  <c r="K29" i="11"/>
  <c r="Q28" i="11"/>
  <c r="P28" i="11"/>
  <c r="O28" i="11"/>
  <c r="N28" i="11"/>
  <c r="M28" i="11"/>
  <c r="L28" i="11"/>
  <c r="K28" i="11"/>
  <c r="Q27" i="11"/>
  <c r="P27" i="11"/>
  <c r="O27" i="11"/>
  <c r="N27" i="11"/>
  <c r="M27" i="11"/>
  <c r="L27" i="11"/>
  <c r="K27" i="11"/>
  <c r="Q26" i="11"/>
  <c r="P26" i="11"/>
  <c r="O26" i="11"/>
  <c r="N26" i="11"/>
  <c r="M26" i="11"/>
  <c r="L26" i="11"/>
  <c r="K26" i="11"/>
  <c r="Q25" i="11"/>
  <c r="P25" i="11"/>
  <c r="O25" i="11"/>
  <c r="N25" i="11"/>
  <c r="M25" i="11"/>
  <c r="L25" i="11"/>
  <c r="K25" i="11"/>
  <c r="Q24" i="11"/>
  <c r="P24" i="11"/>
  <c r="O24" i="11"/>
  <c r="N24" i="11"/>
  <c r="M24" i="11"/>
  <c r="L24" i="11"/>
  <c r="K24" i="11"/>
  <c r="Q23" i="11"/>
  <c r="P23" i="11"/>
  <c r="O23" i="11"/>
  <c r="N23" i="11"/>
  <c r="M23" i="11"/>
  <c r="L23" i="11"/>
  <c r="K23" i="11"/>
  <c r="Q22" i="11"/>
  <c r="P22" i="11"/>
  <c r="O22" i="11"/>
  <c r="N22" i="11"/>
  <c r="M22" i="11"/>
  <c r="L22" i="11"/>
  <c r="K22" i="11"/>
  <c r="Q21" i="11"/>
  <c r="P21" i="11"/>
  <c r="O21" i="11"/>
  <c r="N21" i="11"/>
  <c r="M21" i="11"/>
  <c r="L21" i="11"/>
  <c r="K21" i="11"/>
  <c r="Q20" i="11"/>
  <c r="P20" i="11"/>
  <c r="O20" i="11"/>
  <c r="N20" i="11"/>
  <c r="M20" i="11"/>
  <c r="L20" i="11"/>
  <c r="K20" i="11"/>
  <c r="Q19" i="11"/>
  <c r="P19" i="11"/>
  <c r="O19" i="11"/>
  <c r="N19" i="11"/>
  <c r="M19" i="11"/>
  <c r="L19" i="11"/>
  <c r="K19" i="11"/>
  <c r="Q18" i="11"/>
  <c r="P18" i="11"/>
  <c r="O18" i="11"/>
  <c r="N18" i="11"/>
  <c r="M18" i="11"/>
  <c r="L18" i="11"/>
  <c r="K18" i="11"/>
  <c r="Q17" i="11"/>
  <c r="P17" i="11"/>
  <c r="O17" i="11"/>
  <c r="N17" i="11"/>
  <c r="M17" i="11"/>
  <c r="L17" i="11"/>
  <c r="K17" i="11"/>
  <c r="Q16" i="11"/>
  <c r="P16" i="11"/>
  <c r="O16" i="11"/>
  <c r="N16" i="11"/>
  <c r="M16" i="11"/>
  <c r="L16" i="11"/>
  <c r="K16" i="11"/>
  <c r="Q15" i="11"/>
  <c r="P15" i="11"/>
  <c r="O15" i="11"/>
  <c r="N15" i="11"/>
  <c r="M15" i="11"/>
  <c r="L15" i="11"/>
  <c r="K15" i="11"/>
  <c r="Q14" i="11"/>
  <c r="P14" i="11"/>
  <c r="O14" i="11"/>
  <c r="N14" i="11"/>
  <c r="M14" i="11"/>
  <c r="L14" i="11"/>
  <c r="K14" i="11"/>
  <c r="Q13" i="11"/>
  <c r="P13" i="11"/>
  <c r="O13" i="11"/>
  <c r="N13" i="11"/>
  <c r="M13" i="11"/>
  <c r="L13" i="11"/>
  <c r="K13" i="11"/>
  <c r="Q12" i="11"/>
  <c r="P12" i="11"/>
  <c r="O12" i="11"/>
  <c r="N12" i="11"/>
  <c r="M12" i="11"/>
  <c r="L12" i="11"/>
  <c r="K12" i="11"/>
  <c r="Q11" i="11"/>
  <c r="P11" i="11"/>
  <c r="O11" i="11"/>
  <c r="N11" i="11"/>
  <c r="M11" i="11"/>
  <c r="L11" i="11"/>
  <c r="K11" i="11"/>
  <c r="Q10" i="11"/>
  <c r="P10" i="11"/>
  <c r="O10" i="11"/>
  <c r="N10" i="11"/>
  <c r="M10" i="11"/>
  <c r="L10" i="11"/>
  <c r="K10" i="11"/>
  <c r="Q9" i="11"/>
  <c r="P9" i="11"/>
  <c r="O9" i="11"/>
  <c r="N9" i="11"/>
  <c r="M9" i="11"/>
  <c r="L9" i="11"/>
  <c r="K9" i="11"/>
  <c r="Q8" i="11"/>
  <c r="P8" i="11"/>
  <c r="O8" i="11"/>
  <c r="N8" i="11"/>
  <c r="M8" i="11"/>
  <c r="L8" i="11"/>
  <c r="K8" i="11"/>
  <c r="Q7" i="11"/>
  <c r="P7" i="11"/>
  <c r="O7" i="11"/>
  <c r="N7" i="11"/>
  <c r="M7" i="11"/>
  <c r="L7" i="11"/>
  <c r="K7" i="11"/>
  <c r="Q6" i="11"/>
  <c r="P6" i="11"/>
  <c r="O6" i="11"/>
  <c r="N6" i="11"/>
  <c r="M6" i="11"/>
  <c r="L6" i="11"/>
  <c r="K6" i="11"/>
  <c r="Q5" i="11"/>
  <c r="P5" i="11"/>
  <c r="O5" i="11"/>
  <c r="N5" i="11"/>
  <c r="M5" i="11"/>
  <c r="L5" i="11"/>
  <c r="K5" i="11"/>
  <c r="Q4" i="11"/>
  <c r="P4" i="11"/>
  <c r="O4" i="11"/>
  <c r="N4" i="11"/>
  <c r="M4" i="11"/>
  <c r="L4" i="11"/>
  <c r="K4" i="11"/>
  <c r="P67" i="10"/>
  <c r="O67" i="10"/>
  <c r="N67" i="10"/>
  <c r="M67" i="10"/>
  <c r="L67" i="10"/>
  <c r="K67" i="10"/>
  <c r="J67" i="10"/>
  <c r="P66" i="10"/>
  <c r="O66" i="10"/>
  <c r="N66" i="10"/>
  <c r="M66" i="10"/>
  <c r="L66" i="10"/>
  <c r="K66" i="10"/>
  <c r="J66" i="10"/>
  <c r="P65" i="10"/>
  <c r="O65" i="10"/>
  <c r="N65" i="10"/>
  <c r="M65" i="10"/>
  <c r="L65" i="10"/>
  <c r="K65" i="10"/>
  <c r="J65" i="10"/>
  <c r="P64" i="10"/>
  <c r="O64" i="10"/>
  <c r="N64" i="10"/>
  <c r="M64" i="10"/>
  <c r="L64" i="10"/>
  <c r="K64" i="10"/>
  <c r="J64" i="10"/>
  <c r="P63" i="10"/>
  <c r="O63" i="10"/>
  <c r="N63" i="10"/>
  <c r="M63" i="10"/>
  <c r="L63" i="10"/>
  <c r="K63" i="10"/>
  <c r="J63" i="10"/>
  <c r="P62" i="10"/>
  <c r="O62" i="10"/>
  <c r="N62" i="10"/>
  <c r="M62" i="10"/>
  <c r="L62" i="10"/>
  <c r="K62" i="10"/>
  <c r="J62" i="10"/>
  <c r="P61" i="10"/>
  <c r="O61" i="10"/>
  <c r="N61" i="10"/>
  <c r="M61" i="10"/>
  <c r="L61" i="10"/>
  <c r="K61" i="10"/>
  <c r="J61" i="10"/>
  <c r="P60" i="10"/>
  <c r="O60" i="10"/>
  <c r="N60" i="10"/>
  <c r="M60" i="10"/>
  <c r="L60" i="10"/>
  <c r="K60" i="10"/>
  <c r="J60" i="10"/>
  <c r="P59" i="10"/>
  <c r="O59" i="10"/>
  <c r="N59" i="10"/>
  <c r="M59" i="10"/>
  <c r="L59" i="10"/>
  <c r="K59" i="10"/>
  <c r="J59" i="10"/>
  <c r="P58" i="10"/>
  <c r="O58" i="10"/>
  <c r="N58" i="10"/>
  <c r="M58" i="10"/>
  <c r="L58" i="10"/>
  <c r="K58" i="10"/>
  <c r="J58" i="10"/>
  <c r="P57" i="10"/>
  <c r="O57" i="10"/>
  <c r="N57" i="10"/>
  <c r="M57" i="10"/>
  <c r="L57" i="10"/>
  <c r="K57" i="10"/>
  <c r="J57" i="10"/>
  <c r="P56" i="10"/>
  <c r="O56" i="10"/>
  <c r="N56" i="10"/>
  <c r="M56" i="10"/>
  <c r="L56" i="10"/>
  <c r="K56" i="10"/>
  <c r="J56" i="10"/>
  <c r="P55" i="10"/>
  <c r="O55" i="10"/>
  <c r="N55" i="10"/>
  <c r="M55" i="10"/>
  <c r="L55" i="10"/>
  <c r="K55" i="10"/>
  <c r="J55" i="10"/>
  <c r="P54" i="10"/>
  <c r="O54" i="10"/>
  <c r="N54" i="10"/>
  <c r="M54" i="10"/>
  <c r="L54" i="10"/>
  <c r="K54" i="10"/>
  <c r="J54" i="10"/>
  <c r="P53" i="10"/>
  <c r="O53" i="10"/>
  <c r="N53" i="10"/>
  <c r="M53" i="10"/>
  <c r="L53" i="10"/>
  <c r="K53" i="10"/>
  <c r="J53" i="10"/>
  <c r="P52" i="10"/>
  <c r="O52" i="10"/>
  <c r="N52" i="10"/>
  <c r="M52" i="10"/>
  <c r="L52" i="10"/>
  <c r="K52" i="10"/>
  <c r="J52" i="10"/>
  <c r="P51" i="10"/>
  <c r="O51" i="10"/>
  <c r="N51" i="10"/>
  <c r="M51" i="10"/>
  <c r="L51" i="10"/>
  <c r="K51" i="10"/>
  <c r="J51" i="10"/>
  <c r="P50" i="10"/>
  <c r="O50" i="10"/>
  <c r="N50" i="10"/>
  <c r="M50" i="10"/>
  <c r="L50" i="10"/>
  <c r="K50" i="10"/>
  <c r="J50" i="10"/>
  <c r="P49" i="10"/>
  <c r="O49" i="10"/>
  <c r="N49" i="10"/>
  <c r="M49" i="10"/>
  <c r="L49" i="10"/>
  <c r="K49" i="10"/>
  <c r="J49" i="10"/>
  <c r="P48" i="10"/>
  <c r="O48" i="10"/>
  <c r="N48" i="10"/>
  <c r="M48" i="10"/>
  <c r="L48" i="10"/>
  <c r="K48" i="10"/>
  <c r="J48" i="10"/>
  <c r="P47" i="10"/>
  <c r="O47" i="10"/>
  <c r="N47" i="10"/>
  <c r="M47" i="10"/>
  <c r="L47" i="10"/>
  <c r="K47" i="10"/>
  <c r="J47" i="10"/>
  <c r="P46" i="10"/>
  <c r="O46" i="10"/>
  <c r="N46" i="10"/>
  <c r="M46" i="10"/>
  <c r="L46" i="10"/>
  <c r="K46" i="10"/>
  <c r="J46" i="10"/>
  <c r="P45" i="10"/>
  <c r="O45" i="10"/>
  <c r="N45" i="10"/>
  <c r="M45" i="10"/>
  <c r="L45" i="10"/>
  <c r="K45" i="10"/>
  <c r="J45" i="10"/>
  <c r="P44" i="10"/>
  <c r="O44" i="10"/>
  <c r="N44" i="10"/>
  <c r="M44" i="10"/>
  <c r="L44" i="10"/>
  <c r="K44" i="10"/>
  <c r="J44" i="10"/>
  <c r="P43" i="10"/>
  <c r="O43" i="10"/>
  <c r="N43" i="10"/>
  <c r="M43" i="10"/>
  <c r="L43" i="10"/>
  <c r="K43" i="10"/>
  <c r="J43" i="10"/>
  <c r="P42" i="10"/>
  <c r="O42" i="10"/>
  <c r="N42" i="10"/>
  <c r="M42" i="10"/>
  <c r="L42" i="10"/>
  <c r="K42" i="10"/>
  <c r="J42" i="10"/>
  <c r="P41" i="10"/>
  <c r="O41" i="10"/>
  <c r="N41" i="10"/>
  <c r="M41" i="10"/>
  <c r="L41" i="10"/>
  <c r="K41" i="10"/>
  <c r="J41" i="10"/>
  <c r="P40" i="10"/>
  <c r="O40" i="10"/>
  <c r="N40" i="10"/>
  <c r="M40" i="10"/>
  <c r="L40" i="10"/>
  <c r="K40" i="10"/>
  <c r="J40" i="10"/>
  <c r="P39" i="10"/>
  <c r="O39" i="10"/>
  <c r="N39" i="10"/>
  <c r="M39" i="10"/>
  <c r="L39" i="10"/>
  <c r="K39" i="10"/>
  <c r="J39" i="10"/>
  <c r="P38" i="10"/>
  <c r="O38" i="10"/>
  <c r="N38" i="10"/>
  <c r="M38" i="10"/>
  <c r="L38" i="10"/>
  <c r="K38" i="10"/>
  <c r="J38" i="10"/>
  <c r="P37" i="10"/>
  <c r="O37" i="10"/>
  <c r="N37" i="10"/>
  <c r="M37" i="10"/>
  <c r="L37" i="10"/>
  <c r="K37" i="10"/>
  <c r="J37" i="10"/>
  <c r="P36" i="10"/>
  <c r="O36" i="10"/>
  <c r="N36" i="10"/>
  <c r="M36" i="10"/>
  <c r="L36" i="10"/>
  <c r="K36" i="10"/>
  <c r="J36" i="10"/>
  <c r="P35" i="10"/>
  <c r="O35" i="10"/>
  <c r="N35" i="10"/>
  <c r="M35" i="10"/>
  <c r="L35" i="10"/>
  <c r="K35" i="10"/>
  <c r="J35" i="10"/>
  <c r="P34" i="10"/>
  <c r="O34" i="10"/>
  <c r="N34" i="10"/>
  <c r="M34" i="10"/>
  <c r="L34" i="10"/>
  <c r="K34" i="10"/>
  <c r="J34" i="10"/>
  <c r="P33" i="10"/>
  <c r="O33" i="10"/>
  <c r="N33" i="10"/>
  <c r="M33" i="10"/>
  <c r="L33" i="10"/>
  <c r="K33" i="10"/>
  <c r="J33" i="10"/>
  <c r="P32" i="10"/>
  <c r="O32" i="10"/>
  <c r="N32" i="10"/>
  <c r="M32" i="10"/>
  <c r="L32" i="10"/>
  <c r="K32" i="10"/>
  <c r="J32" i="10"/>
  <c r="P31" i="10"/>
  <c r="O31" i="10"/>
  <c r="N31" i="10"/>
  <c r="M31" i="10"/>
  <c r="L31" i="10"/>
  <c r="K31" i="10"/>
  <c r="J31" i="10"/>
  <c r="P30" i="10"/>
  <c r="O30" i="10"/>
  <c r="N30" i="10"/>
  <c r="M30" i="10"/>
  <c r="L30" i="10"/>
  <c r="K30" i="10"/>
  <c r="J30" i="10"/>
  <c r="P29" i="10"/>
  <c r="O29" i="10"/>
  <c r="N29" i="10"/>
  <c r="M29" i="10"/>
  <c r="L29" i="10"/>
  <c r="K29" i="10"/>
  <c r="J29" i="10"/>
  <c r="P28" i="10"/>
  <c r="O28" i="10"/>
  <c r="N28" i="10"/>
  <c r="M28" i="10"/>
  <c r="L28" i="10"/>
  <c r="K28" i="10"/>
  <c r="J28" i="10"/>
  <c r="P27" i="10"/>
  <c r="O27" i="10"/>
  <c r="N27" i="10"/>
  <c r="M27" i="10"/>
  <c r="L27" i="10"/>
  <c r="K27" i="10"/>
  <c r="J27" i="10"/>
  <c r="P26" i="10"/>
  <c r="O26" i="10"/>
  <c r="N26" i="10"/>
  <c r="M26" i="10"/>
  <c r="L26" i="10"/>
  <c r="K26" i="10"/>
  <c r="J26" i="10"/>
  <c r="P25" i="10"/>
  <c r="O25" i="10"/>
  <c r="N25" i="10"/>
  <c r="M25" i="10"/>
  <c r="L25" i="10"/>
  <c r="K25" i="10"/>
  <c r="J25" i="10"/>
  <c r="P24" i="10"/>
  <c r="O24" i="10"/>
  <c r="N24" i="10"/>
  <c r="M24" i="10"/>
  <c r="L24" i="10"/>
  <c r="K24" i="10"/>
  <c r="J24" i="10"/>
  <c r="P23" i="10"/>
  <c r="O23" i="10"/>
  <c r="N23" i="10"/>
  <c r="M23" i="10"/>
  <c r="L23" i="10"/>
  <c r="K23" i="10"/>
  <c r="J23" i="10"/>
  <c r="P22" i="10"/>
  <c r="O22" i="10"/>
  <c r="N22" i="10"/>
  <c r="M22" i="10"/>
  <c r="L22" i="10"/>
  <c r="K22" i="10"/>
  <c r="J22" i="10"/>
  <c r="P21" i="10"/>
  <c r="O21" i="10"/>
  <c r="N21" i="10"/>
  <c r="M21" i="10"/>
  <c r="L21" i="10"/>
  <c r="K21" i="10"/>
  <c r="J21" i="10"/>
  <c r="P20" i="10"/>
  <c r="O20" i="10"/>
  <c r="N20" i="10"/>
  <c r="M20" i="10"/>
  <c r="L20" i="10"/>
  <c r="K20" i="10"/>
  <c r="J20" i="10"/>
  <c r="P19" i="10"/>
  <c r="O19" i="10"/>
  <c r="N19" i="10"/>
  <c r="M19" i="10"/>
  <c r="L19" i="10"/>
  <c r="K19" i="10"/>
  <c r="J19" i="10"/>
  <c r="P18" i="10"/>
  <c r="O18" i="10"/>
  <c r="N18" i="10"/>
  <c r="M18" i="10"/>
  <c r="L18" i="10"/>
  <c r="K18" i="10"/>
  <c r="J18" i="10"/>
  <c r="P17" i="10"/>
  <c r="O17" i="10"/>
  <c r="N17" i="10"/>
  <c r="M17" i="10"/>
  <c r="L17" i="10"/>
  <c r="K17" i="10"/>
  <c r="J17" i="10"/>
  <c r="P16" i="10"/>
  <c r="O16" i="10"/>
  <c r="N16" i="10"/>
  <c r="M16" i="10"/>
  <c r="L16" i="10"/>
  <c r="K16" i="10"/>
  <c r="J16" i="10"/>
  <c r="P15" i="10"/>
  <c r="O15" i="10"/>
  <c r="N15" i="10"/>
  <c r="M15" i="10"/>
  <c r="L15" i="10"/>
  <c r="K15" i="10"/>
  <c r="J15" i="10"/>
  <c r="P14" i="10"/>
  <c r="O14" i="10"/>
  <c r="N14" i="10"/>
  <c r="M14" i="10"/>
  <c r="L14" i="10"/>
  <c r="K14" i="10"/>
  <c r="J14" i="10"/>
  <c r="P13" i="10"/>
  <c r="O13" i="10"/>
  <c r="N13" i="10"/>
  <c r="M13" i="10"/>
  <c r="L13" i="10"/>
  <c r="K13" i="10"/>
  <c r="J13" i="10"/>
  <c r="P12" i="10"/>
  <c r="O12" i="10"/>
  <c r="N12" i="10"/>
  <c r="M12" i="10"/>
  <c r="L12" i="10"/>
  <c r="K12" i="10"/>
  <c r="J12" i="10"/>
  <c r="P11" i="10"/>
  <c r="O11" i="10"/>
  <c r="N11" i="10"/>
  <c r="M11" i="10"/>
  <c r="L11" i="10"/>
  <c r="K11" i="10"/>
  <c r="J11" i="10"/>
  <c r="P10" i="10"/>
  <c r="O10" i="10"/>
  <c r="N10" i="10"/>
  <c r="M10" i="10"/>
  <c r="L10" i="10"/>
  <c r="K10" i="10"/>
  <c r="J10" i="10"/>
  <c r="P9" i="10"/>
  <c r="O9" i="10"/>
  <c r="N9" i="10"/>
  <c r="M9" i="10"/>
  <c r="L9" i="10"/>
  <c r="K9" i="10"/>
  <c r="J9" i="10"/>
  <c r="P8" i="10"/>
  <c r="O8" i="10"/>
  <c r="N8" i="10"/>
  <c r="M8" i="10"/>
  <c r="L8" i="10"/>
  <c r="K8" i="10"/>
  <c r="J8" i="10"/>
  <c r="P7" i="10"/>
  <c r="O7" i="10"/>
  <c r="N7" i="10"/>
  <c r="M7" i="10"/>
  <c r="L7" i="10"/>
  <c r="K7" i="10"/>
  <c r="J7" i="10"/>
  <c r="P6" i="10"/>
  <c r="O6" i="10"/>
  <c r="N6" i="10"/>
  <c r="M6" i="10"/>
  <c r="L6" i="10"/>
  <c r="K6" i="10"/>
  <c r="J6" i="10"/>
  <c r="P5" i="10"/>
  <c r="O5" i="10"/>
  <c r="N5" i="10"/>
  <c r="M5" i="10"/>
  <c r="L5" i="10"/>
  <c r="K5" i="10"/>
  <c r="J5" i="10"/>
  <c r="P4" i="10"/>
  <c r="O4" i="10"/>
  <c r="N4" i="10"/>
  <c r="M4" i="10"/>
  <c r="L4" i="10"/>
  <c r="K4" i="10"/>
  <c r="J4" i="10"/>
  <c r="P54" i="1"/>
  <c r="O54" i="1"/>
  <c r="N54" i="1"/>
  <c r="M54" i="1"/>
  <c r="L24" i="7" s="1"/>
  <c r="L54" i="1"/>
  <c r="K54" i="1"/>
  <c r="J54" i="1"/>
  <c r="P53" i="1"/>
  <c r="O23" i="7" s="1"/>
  <c r="O53" i="1"/>
  <c r="N23" i="7" s="1"/>
  <c r="N53" i="1"/>
  <c r="M23" i="7" s="1"/>
  <c r="M53" i="1"/>
  <c r="L23" i="7" s="1"/>
  <c r="L53" i="1"/>
  <c r="K23" i="7" s="1"/>
  <c r="K53" i="1"/>
  <c r="J23" i="7" s="1"/>
  <c r="J53" i="1"/>
  <c r="I23" i="7" s="1"/>
  <c r="P52" i="1"/>
  <c r="O22" i="7" s="1"/>
  <c r="O52" i="1"/>
  <c r="N22" i="7" s="1"/>
  <c r="N52" i="1"/>
  <c r="M22" i="7" s="1"/>
  <c r="M52" i="1"/>
  <c r="L22" i="7" s="1"/>
  <c r="L52" i="1"/>
  <c r="K22" i="7" s="1"/>
  <c r="K52" i="1"/>
  <c r="J22" i="7" s="1"/>
  <c r="J52" i="1"/>
  <c r="I22" i="7" s="1"/>
  <c r="P51" i="1"/>
  <c r="O20" i="7" s="1"/>
  <c r="O51" i="1"/>
  <c r="N20" i="7" s="1"/>
  <c r="N51" i="1"/>
  <c r="M20" i="7" s="1"/>
  <c r="M51" i="1"/>
  <c r="L20" i="7" s="1"/>
  <c r="L51" i="1"/>
  <c r="K20" i="7" s="1"/>
  <c r="K51" i="1"/>
  <c r="J20" i="7" s="1"/>
  <c r="J51" i="1"/>
  <c r="I20" i="7" s="1"/>
  <c r="P50" i="1"/>
  <c r="O19" i="7" s="1"/>
  <c r="O50" i="1"/>
  <c r="N19" i="7" s="1"/>
  <c r="N50" i="1"/>
  <c r="M19" i="7" s="1"/>
  <c r="M50" i="1"/>
  <c r="L19" i="7" s="1"/>
  <c r="L50" i="1"/>
  <c r="K19" i="7" s="1"/>
  <c r="K50" i="1"/>
  <c r="J19" i="7" s="1"/>
  <c r="J50" i="1"/>
  <c r="I19" i="7" s="1"/>
  <c r="P49" i="1"/>
  <c r="O21" i="7" s="1"/>
  <c r="O49" i="1"/>
  <c r="N21" i="7" s="1"/>
  <c r="N49" i="1"/>
  <c r="M21" i="7" s="1"/>
  <c r="M49" i="1"/>
  <c r="L21" i="7" s="1"/>
  <c r="L49" i="1"/>
  <c r="K21" i="7" s="1"/>
  <c r="K49" i="1"/>
  <c r="J21" i="7" s="1"/>
  <c r="J49" i="1"/>
  <c r="I21" i="7" s="1"/>
  <c r="P48" i="1"/>
  <c r="O18" i="7" s="1"/>
  <c r="O48" i="1"/>
  <c r="N18" i="7" s="1"/>
  <c r="N48" i="1"/>
  <c r="M18" i="7" s="1"/>
  <c r="M48" i="1"/>
  <c r="L18" i="7" s="1"/>
  <c r="L48" i="1"/>
  <c r="K18" i="7" s="1"/>
  <c r="K48" i="1"/>
  <c r="J18" i="7" s="1"/>
  <c r="J48" i="1"/>
  <c r="I18" i="7" s="1"/>
  <c r="P47" i="1"/>
  <c r="O17" i="7" s="1"/>
  <c r="O47" i="1"/>
  <c r="N17" i="7" s="1"/>
  <c r="N47" i="1"/>
  <c r="M17" i="7" s="1"/>
  <c r="M47" i="1"/>
  <c r="L17" i="7" s="1"/>
  <c r="L47" i="1"/>
  <c r="K17" i="7" s="1"/>
  <c r="K47" i="1"/>
  <c r="J17" i="7" s="1"/>
  <c r="J47" i="1"/>
  <c r="I17" i="7" s="1"/>
  <c r="P46" i="1"/>
  <c r="O10" i="7" s="1"/>
  <c r="O46" i="1"/>
  <c r="N10" i="7" s="1"/>
  <c r="N46" i="1"/>
  <c r="M10" i="7" s="1"/>
  <c r="M46" i="1"/>
  <c r="L10" i="7" s="1"/>
  <c r="L46" i="1"/>
  <c r="K10" i="7" s="1"/>
  <c r="K46" i="1"/>
  <c r="J10" i="7" s="1"/>
  <c r="J46" i="1"/>
  <c r="I10" i="7" s="1"/>
  <c r="P45" i="1"/>
  <c r="O45" i="1"/>
  <c r="N45" i="1"/>
  <c r="M45" i="1"/>
  <c r="L45" i="1"/>
  <c r="K45" i="1"/>
  <c r="J45" i="1"/>
  <c r="P44" i="1"/>
  <c r="O44" i="1"/>
  <c r="N44" i="1"/>
  <c r="M44" i="1"/>
  <c r="L44" i="1"/>
  <c r="K44" i="1"/>
  <c r="J44" i="1"/>
  <c r="P43" i="1"/>
  <c r="O43" i="1"/>
  <c r="N43" i="1"/>
  <c r="M43" i="1"/>
  <c r="L43" i="1"/>
  <c r="K43" i="1"/>
  <c r="J43" i="1"/>
  <c r="P42" i="1"/>
  <c r="O42" i="1"/>
  <c r="N42" i="1"/>
  <c r="M42" i="1"/>
  <c r="L42" i="1"/>
  <c r="K42" i="1"/>
  <c r="J42" i="1"/>
  <c r="P41" i="1"/>
  <c r="O41" i="1"/>
  <c r="N41" i="1"/>
  <c r="M41" i="1"/>
  <c r="L41" i="1"/>
  <c r="K41" i="1"/>
  <c r="J41" i="1"/>
  <c r="P40" i="1"/>
  <c r="O9" i="7" s="1"/>
  <c r="O40" i="1"/>
  <c r="N9" i="7" s="1"/>
  <c r="N40" i="1"/>
  <c r="M9" i="7" s="1"/>
  <c r="M40" i="1"/>
  <c r="L9" i="7" s="1"/>
  <c r="L40" i="1"/>
  <c r="K9" i="7" s="1"/>
  <c r="K40" i="1"/>
  <c r="J9" i="7" s="1"/>
  <c r="J40" i="1"/>
  <c r="I9" i="7" s="1"/>
  <c r="P39" i="1"/>
  <c r="O39" i="1"/>
  <c r="N39" i="1"/>
  <c r="M39" i="1"/>
  <c r="L39" i="1"/>
  <c r="K39" i="1"/>
  <c r="J39" i="1"/>
  <c r="P38" i="1"/>
  <c r="O38" i="1"/>
  <c r="N38" i="1"/>
  <c r="M38" i="1"/>
  <c r="L38" i="1"/>
  <c r="K38" i="1"/>
  <c r="J38" i="1"/>
  <c r="P37" i="1"/>
  <c r="O37" i="1"/>
  <c r="N37" i="1"/>
  <c r="M37" i="1"/>
  <c r="L37" i="1"/>
  <c r="K37" i="1"/>
  <c r="J37" i="1"/>
  <c r="P36" i="1"/>
  <c r="O36" i="1"/>
  <c r="N36" i="1"/>
  <c r="M36" i="1"/>
  <c r="L36" i="1"/>
  <c r="K36" i="1"/>
  <c r="J36" i="1"/>
  <c r="P35" i="1"/>
  <c r="O35" i="1"/>
  <c r="N35" i="1"/>
  <c r="M35" i="1"/>
  <c r="L35" i="1"/>
  <c r="K35" i="1"/>
  <c r="J35" i="1"/>
  <c r="P34" i="1"/>
  <c r="O8" i="7" s="1"/>
  <c r="O34" i="1"/>
  <c r="N8" i="7" s="1"/>
  <c r="N34" i="1"/>
  <c r="M8" i="7" s="1"/>
  <c r="M34" i="1"/>
  <c r="L8" i="7" s="1"/>
  <c r="L34" i="1"/>
  <c r="K8" i="7" s="1"/>
  <c r="K34" i="1"/>
  <c r="J8" i="7" s="1"/>
  <c r="J34" i="1"/>
  <c r="I8" i="7" s="1"/>
  <c r="P33" i="1"/>
  <c r="O33" i="1"/>
  <c r="N33" i="1"/>
  <c r="M33" i="1"/>
  <c r="L33" i="1"/>
  <c r="K33" i="1"/>
  <c r="J33" i="1"/>
  <c r="P32" i="1"/>
  <c r="O32" i="1"/>
  <c r="N32" i="1"/>
  <c r="M32" i="1"/>
  <c r="L32" i="1"/>
  <c r="K32" i="1"/>
  <c r="J32" i="1"/>
  <c r="P31" i="1"/>
  <c r="O31" i="1"/>
  <c r="N31" i="1"/>
  <c r="M31" i="1"/>
  <c r="L31" i="1"/>
  <c r="K31" i="1"/>
  <c r="J31" i="1"/>
  <c r="P30" i="1"/>
  <c r="O7" i="7" s="1"/>
  <c r="O30" i="1"/>
  <c r="N7" i="7" s="1"/>
  <c r="N30" i="1"/>
  <c r="M7" i="7" s="1"/>
  <c r="M30" i="1"/>
  <c r="L7" i="7" s="1"/>
  <c r="L30" i="1"/>
  <c r="K7" i="7" s="1"/>
  <c r="K30" i="1"/>
  <c r="J7" i="7" s="1"/>
  <c r="J30" i="1"/>
  <c r="I7" i="7" s="1"/>
  <c r="P29" i="1"/>
  <c r="O29" i="1"/>
  <c r="N29" i="1"/>
  <c r="M29" i="1"/>
  <c r="L29" i="1"/>
  <c r="K29" i="1"/>
  <c r="J29" i="1"/>
  <c r="P28" i="1"/>
  <c r="O28" i="1"/>
  <c r="N28" i="1"/>
  <c r="M28" i="1"/>
  <c r="L28" i="1"/>
  <c r="K28" i="1"/>
  <c r="J28" i="1"/>
  <c r="P27" i="1"/>
  <c r="O27" i="1"/>
  <c r="N27" i="1"/>
  <c r="M27" i="1"/>
  <c r="L27" i="1"/>
  <c r="K27" i="1"/>
  <c r="J27" i="1"/>
  <c r="P26" i="1"/>
  <c r="O26" i="1"/>
  <c r="N26" i="1"/>
  <c r="M26" i="1"/>
  <c r="L26" i="1"/>
  <c r="K26" i="1"/>
  <c r="J26" i="1"/>
  <c r="P25" i="1"/>
  <c r="O25" i="1"/>
  <c r="N25" i="1"/>
  <c r="M25" i="1"/>
  <c r="L25" i="1"/>
  <c r="K25" i="1"/>
  <c r="J25" i="1"/>
  <c r="P24" i="1"/>
  <c r="O6" i="7" s="1"/>
  <c r="O24" i="1"/>
  <c r="N6" i="7" s="1"/>
  <c r="N24" i="1"/>
  <c r="M6" i="7" s="1"/>
  <c r="M24" i="1"/>
  <c r="L6" i="7" s="1"/>
  <c r="L24" i="1"/>
  <c r="K6" i="7" s="1"/>
  <c r="K24" i="1"/>
  <c r="J6" i="7" s="1"/>
  <c r="J24" i="1"/>
  <c r="I6" i="7" s="1"/>
  <c r="P23" i="1"/>
  <c r="O23" i="1"/>
  <c r="N23" i="1"/>
  <c r="M23" i="1"/>
  <c r="L23" i="1"/>
  <c r="K23" i="1"/>
  <c r="J23" i="1"/>
  <c r="P22" i="1"/>
  <c r="O22" i="1"/>
  <c r="N22" i="1"/>
  <c r="M22" i="1"/>
  <c r="L22" i="1"/>
  <c r="K22" i="1"/>
  <c r="J22" i="1"/>
  <c r="P21" i="1"/>
  <c r="O21" i="1"/>
  <c r="N21" i="1"/>
  <c r="M21" i="1"/>
  <c r="L21" i="1"/>
  <c r="K21" i="1"/>
  <c r="J21" i="1"/>
  <c r="P20" i="1"/>
  <c r="O20" i="1"/>
  <c r="N20" i="1"/>
  <c r="M20" i="1"/>
  <c r="L20" i="1"/>
  <c r="K20" i="1"/>
  <c r="J20" i="1"/>
  <c r="P19" i="1"/>
  <c r="O19" i="1"/>
  <c r="N19" i="1"/>
  <c r="M19" i="1"/>
  <c r="L19" i="1"/>
  <c r="K19" i="1"/>
  <c r="J19" i="1"/>
  <c r="P18" i="1"/>
  <c r="O18" i="1"/>
  <c r="N18" i="1"/>
  <c r="M18" i="1"/>
  <c r="L18" i="1"/>
  <c r="K18" i="1"/>
  <c r="J18" i="1"/>
  <c r="P17" i="1"/>
  <c r="O5" i="7" s="1"/>
  <c r="O17" i="1"/>
  <c r="N5" i="7" s="1"/>
  <c r="N17" i="1"/>
  <c r="M5" i="7" s="1"/>
  <c r="M17" i="1"/>
  <c r="L5" i="7" s="1"/>
  <c r="L17" i="1"/>
  <c r="K5" i="7" s="1"/>
  <c r="K17" i="1"/>
  <c r="J5" i="7" s="1"/>
  <c r="J17" i="1"/>
  <c r="I5" i="7" s="1"/>
  <c r="P16" i="1"/>
  <c r="O16" i="1"/>
  <c r="N16" i="1"/>
  <c r="M16" i="1"/>
  <c r="L16" i="1"/>
  <c r="K16" i="1"/>
  <c r="J16" i="1"/>
  <c r="P15" i="1"/>
  <c r="O15" i="1"/>
  <c r="N15" i="1"/>
  <c r="M15" i="1"/>
  <c r="L15" i="1"/>
  <c r="K15" i="1"/>
  <c r="J15" i="1"/>
  <c r="P14" i="1"/>
  <c r="O14" i="1"/>
  <c r="N14" i="1"/>
  <c r="M14" i="1"/>
  <c r="L14" i="1"/>
  <c r="K14" i="1"/>
  <c r="J14" i="1"/>
  <c r="P13" i="1"/>
  <c r="O13" i="1"/>
  <c r="N13" i="1"/>
  <c r="M13" i="1"/>
  <c r="L13" i="1"/>
  <c r="K13" i="1"/>
  <c r="J13" i="1"/>
  <c r="P12" i="1"/>
  <c r="O12" i="1"/>
  <c r="N12" i="1"/>
  <c r="M12" i="1"/>
  <c r="L12" i="1"/>
  <c r="K12" i="1"/>
  <c r="J12" i="1"/>
  <c r="P11" i="1"/>
  <c r="O11" i="1"/>
  <c r="N11" i="1"/>
  <c r="M11" i="1"/>
  <c r="L11" i="1"/>
  <c r="K11" i="1"/>
  <c r="J11" i="1"/>
  <c r="P10" i="1"/>
  <c r="O4" i="7" s="1"/>
  <c r="O10" i="1"/>
  <c r="N4" i="7" s="1"/>
  <c r="N10" i="1"/>
  <c r="M4" i="7" s="1"/>
  <c r="M10" i="1"/>
  <c r="L4" i="7" s="1"/>
  <c r="L10" i="1"/>
  <c r="K4" i="7" s="1"/>
  <c r="K10" i="1"/>
  <c r="J4" i="7" s="1"/>
  <c r="J10" i="1"/>
  <c r="I4" i="7" s="1"/>
  <c r="P9" i="1"/>
  <c r="O9" i="1"/>
  <c r="N9" i="1"/>
  <c r="M9" i="1"/>
  <c r="L9" i="1"/>
  <c r="K9" i="1"/>
  <c r="J9" i="1"/>
  <c r="P8" i="1"/>
  <c r="O8" i="1"/>
  <c r="N8" i="1"/>
  <c r="M8" i="1"/>
  <c r="L8" i="1"/>
  <c r="K8" i="1"/>
  <c r="J8" i="1"/>
  <c r="P7" i="1"/>
  <c r="O7" i="1"/>
  <c r="N7" i="1"/>
  <c r="M7" i="1"/>
  <c r="L7" i="1"/>
  <c r="K7" i="1"/>
  <c r="J7" i="1"/>
  <c r="P6" i="1"/>
  <c r="O6" i="1"/>
  <c r="N6" i="1"/>
  <c r="M6" i="1"/>
  <c r="L6" i="1"/>
  <c r="K6" i="1"/>
  <c r="J6" i="1"/>
  <c r="P5" i="1"/>
  <c r="O5" i="1"/>
  <c r="N5" i="1"/>
  <c r="M5" i="1"/>
  <c r="L5" i="1"/>
  <c r="K5" i="1"/>
  <c r="J5" i="1"/>
  <c r="P4" i="1"/>
  <c r="O4" i="1"/>
  <c r="N4" i="1"/>
  <c r="M4" i="1"/>
  <c r="L4" i="1"/>
  <c r="K4" i="1"/>
  <c r="BS45" i="12" l="1"/>
  <c r="BS41" i="12"/>
  <c r="BR30" i="12"/>
  <c r="L11" i="7"/>
  <c r="BU54" i="9"/>
  <c r="J24" i="7"/>
  <c r="J11" i="7"/>
  <c r="N24" i="7"/>
  <c r="N11" i="7"/>
  <c r="I24" i="7"/>
  <c r="I11" i="7"/>
  <c r="M24" i="7"/>
  <c r="M11" i="7"/>
  <c r="K24" i="7"/>
  <c r="K11" i="7"/>
  <c r="O24" i="7"/>
  <c r="O11" i="7"/>
  <c r="BS36" i="12" l="1"/>
  <c r="BS30" i="12"/>
  <c r="C39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AA39" i="12"/>
  <c r="AB39" i="12"/>
  <c r="AC39" i="12"/>
  <c r="AD39" i="12"/>
  <c r="AE39" i="12"/>
  <c r="AF39" i="12"/>
  <c r="AG39" i="12"/>
  <c r="AH39" i="12"/>
  <c r="AI39" i="12"/>
  <c r="AJ39" i="12"/>
  <c r="AK39" i="12"/>
  <c r="AL39" i="12"/>
  <c r="AM39" i="12"/>
  <c r="AN39" i="12"/>
  <c r="AO39" i="12"/>
  <c r="AP39" i="12"/>
  <c r="AQ39" i="12"/>
  <c r="AR39" i="12"/>
  <c r="AS39" i="12"/>
  <c r="AT39" i="12"/>
  <c r="AU39" i="12"/>
  <c r="AV39" i="12"/>
  <c r="AW39" i="12"/>
  <c r="AX39" i="12"/>
  <c r="AY39" i="12"/>
  <c r="AZ39" i="12"/>
  <c r="BA39" i="12"/>
  <c r="BB39" i="12"/>
  <c r="BC39" i="12"/>
  <c r="BD39" i="12"/>
  <c r="BE39" i="12"/>
  <c r="BF39" i="12"/>
  <c r="BG39" i="12"/>
  <c r="BH39" i="12"/>
  <c r="BI39" i="12"/>
  <c r="BJ39" i="12"/>
  <c r="BK39" i="12"/>
  <c r="BL39" i="12"/>
  <c r="BM39" i="12"/>
  <c r="BN39" i="12"/>
  <c r="BO39" i="12"/>
  <c r="BP39" i="12"/>
  <c r="BQ39" i="12"/>
  <c r="C41" i="12"/>
  <c r="D4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AA41" i="12"/>
  <c r="AB41" i="12"/>
  <c r="AC41" i="12"/>
  <c r="AD41" i="12"/>
  <c r="AE41" i="12"/>
  <c r="AF41" i="12"/>
  <c r="AG41" i="12"/>
  <c r="AH41" i="12"/>
  <c r="AI41" i="12"/>
  <c r="AJ41" i="12"/>
  <c r="AK41" i="12"/>
  <c r="AL41" i="12"/>
  <c r="AM41" i="12"/>
  <c r="AN41" i="12"/>
  <c r="AO41" i="12"/>
  <c r="AP41" i="12"/>
  <c r="AQ41" i="12"/>
  <c r="AR41" i="12"/>
  <c r="AS41" i="12"/>
  <c r="AT41" i="12"/>
  <c r="AU41" i="12"/>
  <c r="AV41" i="12"/>
  <c r="AW41" i="12"/>
  <c r="AX41" i="12"/>
  <c r="AY41" i="12"/>
  <c r="AZ41" i="12"/>
  <c r="BA41" i="12"/>
  <c r="BB41" i="12"/>
  <c r="BC41" i="12"/>
  <c r="BD41" i="12"/>
  <c r="BE41" i="12"/>
  <c r="BF41" i="12"/>
  <c r="BG41" i="12"/>
  <c r="BH41" i="12"/>
  <c r="BI41" i="12"/>
  <c r="BJ41" i="12"/>
  <c r="BK41" i="12"/>
  <c r="BL41" i="12"/>
  <c r="BM41" i="12"/>
  <c r="BN41" i="12"/>
  <c r="BO41" i="12"/>
  <c r="BP41" i="12"/>
  <c r="BQ41" i="12"/>
  <c r="C33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AA33" i="12"/>
  <c r="AB33" i="12"/>
  <c r="AC33" i="12"/>
  <c r="AD33" i="12"/>
  <c r="AE33" i="12"/>
  <c r="AF33" i="12"/>
  <c r="AG33" i="12"/>
  <c r="AH33" i="12"/>
  <c r="AI33" i="12"/>
  <c r="AJ33" i="12"/>
  <c r="AK33" i="12"/>
  <c r="AL33" i="12"/>
  <c r="AM33" i="12"/>
  <c r="AN33" i="12"/>
  <c r="AO33" i="12"/>
  <c r="AP33" i="12"/>
  <c r="AQ33" i="12"/>
  <c r="AR33" i="12"/>
  <c r="AS33" i="12"/>
  <c r="AT33" i="12"/>
  <c r="AU33" i="12"/>
  <c r="AV33" i="12"/>
  <c r="AW33" i="12"/>
  <c r="AX33" i="12"/>
  <c r="AY33" i="12"/>
  <c r="AZ33" i="12"/>
  <c r="BA33" i="12"/>
  <c r="BB33" i="12"/>
  <c r="BC33" i="12"/>
  <c r="BD33" i="12"/>
  <c r="BE33" i="12"/>
  <c r="BF33" i="12"/>
  <c r="BG33" i="12"/>
  <c r="BH33" i="12"/>
  <c r="BI33" i="12"/>
  <c r="BJ33" i="12"/>
  <c r="BK33" i="12"/>
  <c r="BL33" i="12"/>
  <c r="BM33" i="12"/>
  <c r="BN33" i="12"/>
  <c r="BO33" i="12"/>
  <c r="BP33" i="12"/>
  <c r="BQ33" i="12"/>
  <c r="C28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V28" i="12"/>
  <c r="W28" i="12"/>
  <c r="X28" i="12"/>
  <c r="Y28" i="12"/>
  <c r="Z28" i="12"/>
  <c r="AA28" i="12"/>
  <c r="AB28" i="12"/>
  <c r="AC28" i="12"/>
  <c r="AD28" i="12"/>
  <c r="AE28" i="12"/>
  <c r="AF28" i="12"/>
  <c r="AG28" i="12"/>
  <c r="AH28" i="12"/>
  <c r="AI28" i="12"/>
  <c r="AJ28" i="12"/>
  <c r="AK28" i="12"/>
  <c r="AL28" i="12"/>
  <c r="AM28" i="12"/>
  <c r="AN28" i="12"/>
  <c r="AO28" i="12"/>
  <c r="AP28" i="12"/>
  <c r="AQ28" i="12"/>
  <c r="AR28" i="12"/>
  <c r="AS28" i="12"/>
  <c r="AT28" i="12"/>
  <c r="AU28" i="12"/>
  <c r="AV28" i="12"/>
  <c r="AW28" i="12"/>
  <c r="AX28" i="12"/>
  <c r="AY28" i="12"/>
  <c r="AZ28" i="12"/>
  <c r="BA28" i="12"/>
  <c r="BB28" i="12"/>
  <c r="BC28" i="12"/>
  <c r="BD28" i="12"/>
  <c r="BE28" i="12"/>
  <c r="BF28" i="12"/>
  <c r="BG28" i="12"/>
  <c r="BH28" i="12"/>
  <c r="BI28" i="12"/>
  <c r="BJ28" i="12"/>
  <c r="BK28" i="12"/>
  <c r="BL28" i="12"/>
  <c r="BM28" i="12"/>
  <c r="BN28" i="12"/>
  <c r="BO28" i="12"/>
  <c r="BP28" i="12"/>
  <c r="BQ28" i="12"/>
  <c r="C16" i="12"/>
  <c r="D16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Y16" i="12"/>
  <c r="Z16" i="12"/>
  <c r="AA16" i="12"/>
  <c r="AB16" i="12"/>
  <c r="AC16" i="12"/>
  <c r="AD16" i="12"/>
  <c r="AE16" i="12"/>
  <c r="AF16" i="12"/>
  <c r="AG16" i="12"/>
  <c r="AH16" i="12"/>
  <c r="AI16" i="12"/>
  <c r="AJ16" i="12"/>
  <c r="AK16" i="12"/>
  <c r="AL16" i="12"/>
  <c r="AM16" i="12"/>
  <c r="AN16" i="12"/>
  <c r="AO16" i="12"/>
  <c r="AP16" i="12"/>
  <c r="AQ16" i="12"/>
  <c r="AR16" i="12"/>
  <c r="AS16" i="12"/>
  <c r="AT16" i="12"/>
  <c r="AU16" i="12"/>
  <c r="AV16" i="12"/>
  <c r="AW16" i="12"/>
  <c r="AX16" i="12"/>
  <c r="AY16" i="12"/>
  <c r="AZ16" i="12"/>
  <c r="BA16" i="12"/>
  <c r="BB16" i="12"/>
  <c r="BC16" i="12"/>
  <c r="BD16" i="12"/>
  <c r="BE16" i="12"/>
  <c r="BF16" i="12"/>
  <c r="BG16" i="12"/>
  <c r="BH16" i="12"/>
  <c r="BI16" i="12"/>
  <c r="BJ16" i="12"/>
  <c r="BK16" i="12"/>
  <c r="BL16" i="12"/>
  <c r="BM16" i="12"/>
  <c r="BN16" i="12"/>
  <c r="BO16" i="12"/>
  <c r="BP16" i="12"/>
  <c r="BQ16" i="12"/>
  <c r="B42" i="12"/>
  <c r="B39" i="12"/>
  <c r="B33" i="12"/>
  <c r="B28" i="12"/>
  <c r="B16" i="12"/>
  <c r="BQ45" i="12"/>
  <c r="BQ36" i="12"/>
  <c r="J4" i="1"/>
  <c r="I46" i="9"/>
  <c r="I45" i="9"/>
  <c r="I44" i="9"/>
  <c r="I43" i="9"/>
  <c r="I42" i="9"/>
  <c r="I41" i="9"/>
  <c r="I40" i="9"/>
  <c r="I39" i="9"/>
  <c r="I38" i="9"/>
  <c r="I37" i="9"/>
  <c r="I36" i="9"/>
  <c r="I35" i="9"/>
  <c r="I34" i="9"/>
  <c r="I33" i="9"/>
  <c r="I32" i="9"/>
  <c r="I31" i="9"/>
  <c r="I30" i="9"/>
  <c r="I29" i="9"/>
  <c r="I28" i="9"/>
  <c r="I27" i="9"/>
  <c r="I26" i="9"/>
  <c r="I25" i="9"/>
  <c r="I24" i="9"/>
  <c r="I23" i="9"/>
  <c r="I22" i="9"/>
  <c r="I21" i="9"/>
  <c r="I20" i="9"/>
  <c r="I19" i="9"/>
  <c r="I18" i="9"/>
  <c r="I17" i="9"/>
  <c r="I16" i="9"/>
  <c r="I15" i="9"/>
  <c r="I14" i="9"/>
  <c r="I13" i="9"/>
  <c r="I12" i="9"/>
  <c r="I11" i="9"/>
  <c r="I10" i="9"/>
  <c r="I9" i="9"/>
  <c r="I8" i="9"/>
  <c r="I7" i="9"/>
  <c r="I6" i="9"/>
  <c r="I5" i="9"/>
  <c r="I4" i="9"/>
  <c r="H46" i="9"/>
  <c r="G46" i="9"/>
  <c r="F46" i="9"/>
  <c r="E46" i="9"/>
  <c r="D46" i="9"/>
  <c r="H45" i="9"/>
  <c r="G45" i="9"/>
  <c r="F45" i="9"/>
  <c r="E45" i="9"/>
  <c r="D45" i="9"/>
  <c r="H44" i="9"/>
  <c r="G44" i="9"/>
  <c r="F44" i="9"/>
  <c r="E44" i="9"/>
  <c r="D44" i="9"/>
  <c r="H43" i="9"/>
  <c r="G43" i="9"/>
  <c r="F43" i="9"/>
  <c r="E43" i="9"/>
  <c r="D43" i="9"/>
  <c r="H42" i="9"/>
  <c r="G42" i="9"/>
  <c r="F42" i="9"/>
  <c r="E42" i="9"/>
  <c r="D42" i="9"/>
  <c r="H41" i="9"/>
  <c r="G41" i="9"/>
  <c r="F41" i="9"/>
  <c r="E41" i="9"/>
  <c r="D41" i="9"/>
  <c r="H40" i="9"/>
  <c r="G40" i="9"/>
  <c r="F40" i="9"/>
  <c r="E40" i="9"/>
  <c r="D40" i="9"/>
  <c r="H39" i="9"/>
  <c r="G39" i="9"/>
  <c r="F39" i="9"/>
  <c r="E39" i="9"/>
  <c r="D39" i="9"/>
  <c r="H38" i="9"/>
  <c r="G38" i="9"/>
  <c r="F38" i="9"/>
  <c r="E38" i="9"/>
  <c r="D38" i="9"/>
  <c r="H37" i="9"/>
  <c r="G37" i="9"/>
  <c r="F37" i="9"/>
  <c r="E37" i="9"/>
  <c r="D37" i="9"/>
  <c r="H36" i="9"/>
  <c r="G36" i="9"/>
  <c r="F36" i="9"/>
  <c r="E36" i="9"/>
  <c r="D36" i="9"/>
  <c r="H35" i="9"/>
  <c r="G35" i="9"/>
  <c r="F35" i="9"/>
  <c r="E35" i="9"/>
  <c r="D35" i="9"/>
  <c r="H34" i="9"/>
  <c r="G34" i="9"/>
  <c r="F34" i="9"/>
  <c r="E34" i="9"/>
  <c r="D34" i="9"/>
  <c r="H33" i="9"/>
  <c r="G33" i="9"/>
  <c r="F33" i="9"/>
  <c r="E33" i="9"/>
  <c r="D33" i="9"/>
  <c r="H32" i="9"/>
  <c r="G32" i="9"/>
  <c r="F32" i="9"/>
  <c r="E32" i="9"/>
  <c r="D32" i="9"/>
  <c r="H31" i="9"/>
  <c r="G31" i="9"/>
  <c r="F31" i="9"/>
  <c r="E31" i="9"/>
  <c r="D31" i="9"/>
  <c r="H30" i="9"/>
  <c r="G30" i="9"/>
  <c r="F30" i="9"/>
  <c r="E30" i="9"/>
  <c r="D30" i="9"/>
  <c r="H29" i="9"/>
  <c r="G29" i="9"/>
  <c r="F29" i="9"/>
  <c r="E29" i="9"/>
  <c r="D29" i="9"/>
  <c r="H28" i="9"/>
  <c r="G28" i="9"/>
  <c r="F28" i="9"/>
  <c r="E28" i="9"/>
  <c r="D28" i="9"/>
  <c r="H27" i="9"/>
  <c r="G27" i="9"/>
  <c r="F27" i="9"/>
  <c r="E27" i="9"/>
  <c r="D27" i="9"/>
  <c r="H26" i="9"/>
  <c r="G26" i="9"/>
  <c r="F26" i="9"/>
  <c r="E26" i="9"/>
  <c r="D26" i="9"/>
  <c r="H25" i="9"/>
  <c r="G25" i="9"/>
  <c r="F25" i="9"/>
  <c r="E25" i="9"/>
  <c r="D25" i="9"/>
  <c r="H24" i="9"/>
  <c r="G24" i="9"/>
  <c r="F24" i="9"/>
  <c r="E24" i="9"/>
  <c r="D24" i="9"/>
  <c r="H23" i="9"/>
  <c r="G23" i="9"/>
  <c r="F23" i="9"/>
  <c r="E23" i="9"/>
  <c r="D23" i="9"/>
  <c r="H22" i="9"/>
  <c r="G22" i="9"/>
  <c r="F22" i="9"/>
  <c r="E22" i="9"/>
  <c r="D22" i="9"/>
  <c r="H21" i="9"/>
  <c r="G21" i="9"/>
  <c r="F21" i="9"/>
  <c r="E21" i="9"/>
  <c r="D21" i="9"/>
  <c r="H20" i="9"/>
  <c r="G20" i="9"/>
  <c r="F20" i="9"/>
  <c r="E20" i="9"/>
  <c r="D20" i="9"/>
  <c r="H19" i="9"/>
  <c r="G19" i="9"/>
  <c r="F19" i="9"/>
  <c r="E19" i="9"/>
  <c r="D19" i="9"/>
  <c r="H18" i="9"/>
  <c r="G18" i="9"/>
  <c r="F18" i="9"/>
  <c r="E18" i="9"/>
  <c r="D18" i="9"/>
  <c r="H17" i="9"/>
  <c r="G17" i="9"/>
  <c r="F17" i="9"/>
  <c r="E17" i="9"/>
  <c r="D17" i="9"/>
  <c r="H16" i="9"/>
  <c r="G16" i="9"/>
  <c r="F16" i="9"/>
  <c r="E16" i="9"/>
  <c r="D16" i="9"/>
  <c r="H15" i="9"/>
  <c r="G15" i="9"/>
  <c r="F15" i="9"/>
  <c r="E15" i="9"/>
  <c r="D15" i="9"/>
  <c r="H14" i="9"/>
  <c r="G14" i="9"/>
  <c r="F14" i="9"/>
  <c r="E14" i="9"/>
  <c r="D14" i="9"/>
  <c r="H13" i="9"/>
  <c r="G13" i="9"/>
  <c r="F13" i="9"/>
  <c r="E13" i="9"/>
  <c r="D13" i="9"/>
  <c r="H12" i="9"/>
  <c r="G12" i="9"/>
  <c r="F12" i="9"/>
  <c r="E12" i="9"/>
  <c r="D12" i="9"/>
  <c r="H11" i="9"/>
  <c r="G11" i="9"/>
  <c r="F11" i="9"/>
  <c r="E11" i="9"/>
  <c r="D11" i="9"/>
  <c r="H10" i="9"/>
  <c r="G10" i="9"/>
  <c r="F10" i="9"/>
  <c r="E10" i="9"/>
  <c r="D10" i="9"/>
  <c r="H9" i="9"/>
  <c r="G9" i="9"/>
  <c r="F9" i="9"/>
  <c r="E9" i="9"/>
  <c r="D9" i="9"/>
  <c r="H8" i="9"/>
  <c r="G8" i="9"/>
  <c r="F8" i="9"/>
  <c r="E8" i="9"/>
  <c r="D8" i="9"/>
  <c r="H7" i="9"/>
  <c r="G7" i="9"/>
  <c r="F7" i="9"/>
  <c r="E7" i="9"/>
  <c r="D7" i="9"/>
  <c r="H6" i="9"/>
  <c r="G6" i="9"/>
  <c r="F6" i="9"/>
  <c r="E6" i="9"/>
  <c r="D6" i="9"/>
  <c r="H5" i="9"/>
  <c r="G5" i="9"/>
  <c r="F5" i="9"/>
  <c r="E5" i="9"/>
  <c r="D5" i="9"/>
  <c r="H4" i="9"/>
  <c r="G4" i="9"/>
  <c r="F4" i="9"/>
  <c r="E4" i="9"/>
  <c r="D4" i="9"/>
  <c r="BQ30" i="12" l="1"/>
  <c r="BN53" i="9" l="1"/>
  <c r="BN52" i="9"/>
  <c r="BN51" i="9"/>
  <c r="BN50" i="9"/>
  <c r="BN49" i="9"/>
  <c r="BN48" i="9"/>
  <c r="BN47" i="9"/>
  <c r="BS24" i="7"/>
  <c r="BQ24" i="12" s="1"/>
  <c r="BQ29" i="12" s="1"/>
  <c r="BS23" i="7"/>
  <c r="BQ23" i="12" s="1"/>
  <c r="BS22" i="7"/>
  <c r="BQ22" i="12" s="1"/>
  <c r="BS21" i="7"/>
  <c r="BQ21" i="12" s="1"/>
  <c r="BS20" i="7"/>
  <c r="BQ20" i="12" s="1"/>
  <c r="BS19" i="7"/>
  <c r="BQ19" i="12" s="1"/>
  <c r="BS18" i="7"/>
  <c r="BQ18" i="12" s="1"/>
  <c r="BS17" i="7"/>
  <c r="BQ17" i="12" s="1"/>
  <c r="BS11" i="7"/>
  <c r="BQ11" i="12" s="1"/>
  <c r="BS10" i="7"/>
  <c r="BQ10" i="12" s="1"/>
  <c r="BS9" i="7"/>
  <c r="BQ9" i="12" s="1"/>
  <c r="BS8" i="7"/>
  <c r="BQ8" i="12" s="1"/>
  <c r="BS7" i="7"/>
  <c r="BQ7" i="12" s="1"/>
  <c r="BS6" i="7"/>
  <c r="BQ6" i="12" s="1"/>
  <c r="BS5" i="7"/>
  <c r="BQ5" i="12" s="1"/>
  <c r="BS4" i="7"/>
  <c r="BQ4" i="12" s="1"/>
  <c r="BQ40" i="12" s="1"/>
  <c r="BU163" i="11"/>
  <c r="BU162" i="11"/>
  <c r="BU161" i="11"/>
  <c r="BU160" i="11"/>
  <c r="BU159" i="11"/>
  <c r="BU158" i="11"/>
  <c r="BU157" i="11"/>
  <c r="BU156" i="11"/>
  <c r="BU155" i="11"/>
  <c r="BU154" i="11"/>
  <c r="BU153" i="11"/>
  <c r="BU152" i="11"/>
  <c r="BU151" i="11"/>
  <c r="BU150" i="11"/>
  <c r="BU149" i="11"/>
  <c r="BU148" i="11"/>
  <c r="BU147" i="11"/>
  <c r="BU146" i="11"/>
  <c r="BU145" i="11"/>
  <c r="BU144" i="11"/>
  <c r="BU143" i="11"/>
  <c r="BU142" i="11"/>
  <c r="BU141" i="11"/>
  <c r="BU140" i="11"/>
  <c r="BU139" i="11"/>
  <c r="BU138" i="11"/>
  <c r="BU137" i="11"/>
  <c r="BU136" i="11"/>
  <c r="BU135" i="11"/>
  <c r="BU134" i="11"/>
  <c r="BU133" i="11"/>
  <c r="BU132" i="11"/>
  <c r="BU131" i="11"/>
  <c r="BU130" i="11"/>
  <c r="BU129" i="11"/>
  <c r="BU128" i="11"/>
  <c r="BU127" i="11"/>
  <c r="BU126" i="11"/>
  <c r="BU125" i="11"/>
  <c r="BU124" i="11"/>
  <c r="BU123" i="11"/>
  <c r="BU122" i="11"/>
  <c r="BU121" i="11"/>
  <c r="BU120" i="11"/>
  <c r="BU119" i="11"/>
  <c r="BU118" i="11"/>
  <c r="BU117" i="11"/>
  <c r="BU116" i="11"/>
  <c r="BU115" i="11"/>
  <c r="BU114" i="11"/>
  <c r="BU113" i="11"/>
  <c r="BU112" i="11"/>
  <c r="BU111" i="11"/>
  <c r="BU110" i="11"/>
  <c r="BU109" i="11"/>
  <c r="BU108" i="11"/>
  <c r="BU107" i="11"/>
  <c r="BU106" i="11"/>
  <c r="BU105" i="11"/>
  <c r="BU104" i="11"/>
  <c r="BU103" i="11"/>
  <c r="BU102" i="11"/>
  <c r="BU101" i="11"/>
  <c r="BU100" i="11"/>
  <c r="BU99" i="11"/>
  <c r="BU98" i="11"/>
  <c r="BU97" i="11"/>
  <c r="BP45" i="12"/>
  <c r="BN54" i="9" l="1"/>
  <c r="BP30" i="12"/>
  <c r="BP36" i="12"/>
  <c r="BN112" i="11"/>
  <c r="BN111" i="11"/>
  <c r="BN110" i="11"/>
  <c r="BN109" i="11"/>
  <c r="BN108" i="11"/>
  <c r="BN107" i="11"/>
  <c r="BN106" i="11"/>
  <c r="BN105" i="11"/>
  <c r="BN104" i="11"/>
  <c r="BN103" i="11"/>
  <c r="BN102" i="11"/>
  <c r="BN101" i="11"/>
  <c r="BN100" i="11"/>
  <c r="BN99" i="11"/>
  <c r="BN98" i="11"/>
  <c r="BN97" i="11"/>
  <c r="BN163" i="11"/>
  <c r="BN162" i="11"/>
  <c r="BN161" i="11"/>
  <c r="BN160" i="11"/>
  <c r="BN159" i="11"/>
  <c r="BN158" i="11"/>
  <c r="BN157" i="11"/>
  <c r="BN156" i="11"/>
  <c r="BO45" i="12"/>
  <c r="BG53" i="9" l="1"/>
  <c r="BG52" i="9"/>
  <c r="BG51" i="9"/>
  <c r="BG50" i="9"/>
  <c r="BG49" i="9"/>
  <c r="BG48" i="9"/>
  <c r="BG47" i="9"/>
  <c r="AZ53" i="9"/>
  <c r="AZ52" i="9"/>
  <c r="AZ51" i="9"/>
  <c r="AZ50" i="9"/>
  <c r="AZ49" i="9"/>
  <c r="AZ48" i="9"/>
  <c r="AZ47" i="9"/>
  <c r="BL24" i="7"/>
  <c r="BP24" i="12" s="1"/>
  <c r="BP29" i="12" s="1"/>
  <c r="BL23" i="7"/>
  <c r="BP23" i="12" s="1"/>
  <c r="BL22" i="7"/>
  <c r="BP22" i="12" s="1"/>
  <c r="BL21" i="7"/>
  <c r="BP21" i="12" s="1"/>
  <c r="BL20" i="7"/>
  <c r="BP20" i="12" s="1"/>
  <c r="BL19" i="7"/>
  <c r="BP19" i="12" s="1"/>
  <c r="BL18" i="7"/>
  <c r="BP18" i="12" s="1"/>
  <c r="BL17" i="7"/>
  <c r="BP17" i="12" s="1"/>
  <c r="BL11" i="7"/>
  <c r="BP11" i="12" s="1"/>
  <c r="BL10" i="7"/>
  <c r="BP10" i="12" s="1"/>
  <c r="BL9" i="7"/>
  <c r="BP9" i="12" s="1"/>
  <c r="BL8" i="7"/>
  <c r="BP8" i="12" s="1"/>
  <c r="BL7" i="7"/>
  <c r="BP7" i="12" s="1"/>
  <c r="BL6" i="7"/>
  <c r="BP6" i="12" s="1"/>
  <c r="BL5" i="7"/>
  <c r="BP5" i="12" s="1"/>
  <c r="BL4" i="7"/>
  <c r="BP4" i="12" s="1"/>
  <c r="BP40" i="12" s="1"/>
  <c r="BE24" i="7"/>
  <c r="BO24" i="12" s="1"/>
  <c r="BO29" i="12" s="1"/>
  <c r="BE23" i="7"/>
  <c r="BO23" i="12" s="1"/>
  <c r="BE22" i="7"/>
  <c r="BO22" i="12" s="1"/>
  <c r="BE21" i="7"/>
  <c r="BO21" i="12" s="1"/>
  <c r="BE20" i="7"/>
  <c r="BO20" i="12" s="1"/>
  <c r="BE19" i="7"/>
  <c r="BO19" i="12" s="1"/>
  <c r="BE18" i="7"/>
  <c r="BO18" i="12" s="1"/>
  <c r="BE17" i="7"/>
  <c r="BO17" i="12" s="1"/>
  <c r="BE11" i="7"/>
  <c r="BO11" i="12" s="1"/>
  <c r="BE10" i="7"/>
  <c r="BO10" i="12" s="1"/>
  <c r="BE9" i="7"/>
  <c r="BO9" i="12" s="1"/>
  <c r="BE8" i="7"/>
  <c r="BO8" i="12" s="1"/>
  <c r="BE7" i="7"/>
  <c r="BO7" i="12" s="1"/>
  <c r="BE6" i="7"/>
  <c r="BO6" i="12" s="1"/>
  <c r="BE5" i="7"/>
  <c r="BO5" i="12" s="1"/>
  <c r="BE4" i="7"/>
  <c r="BO4" i="12" s="1"/>
  <c r="BO40" i="12" s="1"/>
  <c r="BG163" i="11"/>
  <c r="BG162" i="11"/>
  <c r="BG161" i="11"/>
  <c r="BG160" i="11"/>
  <c r="BG159" i="11"/>
  <c r="BG158" i="11"/>
  <c r="BG157" i="11"/>
  <c r="BG156" i="11"/>
  <c r="BG155" i="11"/>
  <c r="BG154" i="11"/>
  <c r="BG153" i="11"/>
  <c r="BG152" i="11"/>
  <c r="BG151" i="11"/>
  <c r="BG150" i="11"/>
  <c r="BG149" i="11"/>
  <c r="BG148" i="11"/>
  <c r="BG147" i="11"/>
  <c r="BG146" i="11"/>
  <c r="BG145" i="11"/>
  <c r="BG144" i="11"/>
  <c r="BG143" i="11"/>
  <c r="BG142" i="11"/>
  <c r="BG141" i="11"/>
  <c r="BG140" i="11"/>
  <c r="BG139" i="11"/>
  <c r="BG138" i="11"/>
  <c r="BG137" i="11"/>
  <c r="BG136" i="11"/>
  <c r="BG135" i="11"/>
  <c r="BG134" i="11"/>
  <c r="BG133" i="11"/>
  <c r="BG132" i="11"/>
  <c r="BG131" i="11"/>
  <c r="BG130" i="11"/>
  <c r="BG129" i="11"/>
  <c r="BG128" i="11"/>
  <c r="BG127" i="11"/>
  <c r="BG126" i="11"/>
  <c r="BG125" i="11"/>
  <c r="BG124" i="11"/>
  <c r="BG123" i="11"/>
  <c r="BG122" i="11"/>
  <c r="BG121" i="11"/>
  <c r="BG120" i="11"/>
  <c r="BG119" i="11"/>
  <c r="BG118" i="11"/>
  <c r="BG117" i="11"/>
  <c r="BG116" i="11"/>
  <c r="BG115" i="11"/>
  <c r="BG114" i="11"/>
  <c r="BG113" i="11"/>
  <c r="BG112" i="11"/>
  <c r="BG111" i="11"/>
  <c r="BG110" i="11"/>
  <c r="BG109" i="11"/>
  <c r="BG108" i="11"/>
  <c r="BG107" i="11"/>
  <c r="BG106" i="11"/>
  <c r="BG105" i="11"/>
  <c r="BG104" i="11"/>
  <c r="BG103" i="11"/>
  <c r="BG102" i="11"/>
  <c r="BG101" i="11"/>
  <c r="BG100" i="11"/>
  <c r="BG99" i="11"/>
  <c r="BG98" i="11"/>
  <c r="BG97" i="11"/>
  <c r="BN155" i="11"/>
  <c r="BN154" i="11"/>
  <c r="BN153" i="11"/>
  <c r="BN152" i="11"/>
  <c r="BN151" i="11"/>
  <c r="BN150" i="11"/>
  <c r="BN149" i="11"/>
  <c r="BN148" i="11"/>
  <c r="BN147" i="11"/>
  <c r="BN146" i="11"/>
  <c r="BN145" i="11"/>
  <c r="BN144" i="11"/>
  <c r="BN143" i="11"/>
  <c r="BN142" i="11"/>
  <c r="BN141" i="11"/>
  <c r="BN140" i="11"/>
  <c r="BN139" i="11"/>
  <c r="BN138" i="11"/>
  <c r="BN137" i="11"/>
  <c r="BN136" i="11"/>
  <c r="BN135" i="11"/>
  <c r="BN134" i="11"/>
  <c r="BN133" i="11"/>
  <c r="BN132" i="11"/>
  <c r="BN131" i="11"/>
  <c r="BN130" i="11"/>
  <c r="BN129" i="11"/>
  <c r="BN128" i="11"/>
  <c r="BN127" i="11"/>
  <c r="BN126" i="11"/>
  <c r="BN125" i="11"/>
  <c r="BN124" i="11"/>
  <c r="BN123" i="11"/>
  <c r="BN122" i="11"/>
  <c r="BN121" i="11"/>
  <c r="BN120" i="11"/>
  <c r="BN119" i="11"/>
  <c r="BN118" i="11"/>
  <c r="BN117" i="11"/>
  <c r="BN116" i="11"/>
  <c r="BN115" i="11"/>
  <c r="BN114" i="11"/>
  <c r="BN113" i="11"/>
  <c r="BO36" i="12" l="1"/>
  <c r="BO30" i="12"/>
  <c r="BG54" i="9"/>
  <c r="AZ54" i="9"/>
  <c r="BN36" i="12" l="1"/>
  <c r="BN45" i="12"/>
  <c r="BN30" i="12"/>
  <c r="BM45" i="12"/>
  <c r="BM36" i="12"/>
  <c r="BM30" i="12"/>
  <c r="AZ163" i="11"/>
  <c r="AZ162" i="11"/>
  <c r="AZ161" i="11"/>
  <c r="AZ160" i="11"/>
  <c r="AZ159" i="11"/>
  <c r="AZ158" i="11"/>
  <c r="AZ157" i="11"/>
  <c r="AZ156" i="11"/>
  <c r="AZ155" i="11"/>
  <c r="AZ154" i="11"/>
  <c r="AZ153" i="11"/>
  <c r="AZ152" i="11"/>
  <c r="AZ151" i="11"/>
  <c r="AZ150" i="11"/>
  <c r="AZ149" i="11"/>
  <c r="AZ148" i="11"/>
  <c r="AZ147" i="11"/>
  <c r="AZ146" i="11"/>
  <c r="AZ145" i="11"/>
  <c r="AZ144" i="11"/>
  <c r="AZ143" i="11"/>
  <c r="AZ142" i="11"/>
  <c r="AZ141" i="11"/>
  <c r="AZ140" i="11"/>
  <c r="AZ139" i="11"/>
  <c r="AZ138" i="11"/>
  <c r="AZ137" i="11"/>
  <c r="AZ136" i="11"/>
  <c r="AZ135" i="11"/>
  <c r="AZ134" i="11"/>
  <c r="AZ133" i="11"/>
  <c r="AZ132" i="11"/>
  <c r="AZ131" i="11"/>
  <c r="AZ130" i="11"/>
  <c r="AZ129" i="11"/>
  <c r="AZ128" i="11"/>
  <c r="AZ127" i="11"/>
  <c r="AZ126" i="11"/>
  <c r="AZ125" i="11"/>
  <c r="AZ124" i="11"/>
  <c r="AZ123" i="11"/>
  <c r="AZ122" i="11"/>
  <c r="AZ121" i="11"/>
  <c r="AZ120" i="11"/>
  <c r="AZ119" i="11"/>
  <c r="AZ118" i="11"/>
  <c r="AZ117" i="11"/>
  <c r="AZ116" i="11"/>
  <c r="AZ115" i="11"/>
  <c r="AZ114" i="11"/>
  <c r="AZ113" i="11"/>
  <c r="AZ112" i="11"/>
  <c r="AZ111" i="11"/>
  <c r="AZ110" i="11"/>
  <c r="AZ109" i="11"/>
  <c r="AZ108" i="11"/>
  <c r="AZ107" i="11"/>
  <c r="AZ106" i="11"/>
  <c r="AZ105" i="11"/>
  <c r="AZ104" i="11"/>
  <c r="AZ103" i="11"/>
  <c r="AZ102" i="11"/>
  <c r="AZ101" i="11"/>
  <c r="AZ100" i="11"/>
  <c r="AZ99" i="11"/>
  <c r="AZ98" i="11"/>
  <c r="AZ97" i="11"/>
  <c r="AS53" i="9"/>
  <c r="AS52" i="9"/>
  <c r="AS51" i="9"/>
  <c r="AS50" i="9"/>
  <c r="AS49" i="9"/>
  <c r="AS48" i="9"/>
  <c r="AS47" i="9"/>
  <c r="AX24" i="7"/>
  <c r="AX23" i="7"/>
  <c r="AX22" i="7"/>
  <c r="AX21" i="7"/>
  <c r="AX20" i="7"/>
  <c r="AX19" i="7"/>
  <c r="AX18" i="7"/>
  <c r="AX17" i="7"/>
  <c r="AX11" i="7"/>
  <c r="AX10" i="7"/>
  <c r="AX9" i="7"/>
  <c r="AX8" i="7"/>
  <c r="AX7" i="7"/>
  <c r="AX6" i="7"/>
  <c r="AX5" i="7"/>
  <c r="AX4" i="7"/>
  <c r="BL45" i="12"/>
  <c r="BL36" i="12"/>
  <c r="BK30" i="12"/>
  <c r="BL30" i="12"/>
  <c r="BK45" i="12"/>
  <c r="BK36" i="12"/>
  <c r="AL53" i="9"/>
  <c r="AL52" i="9"/>
  <c r="AL51" i="9"/>
  <c r="AL50" i="9"/>
  <c r="AL49" i="9"/>
  <c r="AL48" i="9"/>
  <c r="AL47" i="9"/>
  <c r="AE47" i="9"/>
  <c r="AE53" i="9"/>
  <c r="AE52" i="9"/>
  <c r="AE51" i="9"/>
  <c r="AE50" i="9"/>
  <c r="AE49" i="9"/>
  <c r="AE48" i="9"/>
  <c r="AS163" i="11"/>
  <c r="AS162" i="11"/>
  <c r="AS161" i="11"/>
  <c r="AS160" i="11"/>
  <c r="AS159" i="11"/>
  <c r="AS158" i="11"/>
  <c r="AS157" i="11"/>
  <c r="AS156" i="11"/>
  <c r="AS155" i="11"/>
  <c r="AS154" i="11"/>
  <c r="AS153" i="11"/>
  <c r="AS152" i="11"/>
  <c r="AS151" i="11"/>
  <c r="AS150" i="11"/>
  <c r="AS149" i="11"/>
  <c r="AS148" i="11"/>
  <c r="AS147" i="11"/>
  <c r="AS146" i="11"/>
  <c r="AS145" i="11"/>
  <c r="AS144" i="11"/>
  <c r="AS143" i="11"/>
  <c r="AS142" i="11"/>
  <c r="AS141" i="11"/>
  <c r="AS140" i="11"/>
  <c r="AS139" i="11"/>
  <c r="AS138" i="11"/>
  <c r="AS137" i="11"/>
  <c r="AS136" i="11"/>
  <c r="AS135" i="11"/>
  <c r="AS134" i="11"/>
  <c r="AS133" i="11"/>
  <c r="AS132" i="11"/>
  <c r="AS131" i="11"/>
  <c r="AS130" i="11"/>
  <c r="AS129" i="11"/>
  <c r="AS128" i="11"/>
  <c r="AS127" i="11"/>
  <c r="AS126" i="11"/>
  <c r="AS125" i="11"/>
  <c r="AS124" i="11"/>
  <c r="AS123" i="11"/>
  <c r="AS122" i="11"/>
  <c r="AS121" i="11"/>
  <c r="AS120" i="11"/>
  <c r="AS119" i="11"/>
  <c r="AS118" i="11"/>
  <c r="AS117" i="11"/>
  <c r="AS116" i="11"/>
  <c r="AS115" i="11"/>
  <c r="AS114" i="11"/>
  <c r="AS113" i="11"/>
  <c r="AS112" i="11"/>
  <c r="AS111" i="11"/>
  <c r="AS110" i="11"/>
  <c r="AS109" i="11"/>
  <c r="AS108" i="11"/>
  <c r="AS107" i="11"/>
  <c r="AS106" i="11"/>
  <c r="AS105" i="11"/>
  <c r="AS104" i="11"/>
  <c r="AS103" i="11"/>
  <c r="AS102" i="11"/>
  <c r="AS101" i="11"/>
  <c r="AS100" i="11"/>
  <c r="AS99" i="11"/>
  <c r="AS98" i="11"/>
  <c r="AS97" i="11"/>
  <c r="AR163" i="11"/>
  <c r="AR162" i="11"/>
  <c r="AR161" i="11"/>
  <c r="AR160" i="11"/>
  <c r="AR159" i="11"/>
  <c r="AR158" i="11"/>
  <c r="AR157" i="11"/>
  <c r="AR156" i="11"/>
  <c r="AR155" i="11"/>
  <c r="AR154" i="11"/>
  <c r="AR153" i="11"/>
  <c r="AR152" i="11"/>
  <c r="AR151" i="11"/>
  <c r="AR150" i="11"/>
  <c r="AR149" i="11"/>
  <c r="AR148" i="11"/>
  <c r="AR147" i="11"/>
  <c r="AR146" i="11"/>
  <c r="AR145" i="11"/>
  <c r="AR144" i="11"/>
  <c r="AR143" i="11"/>
  <c r="AR142" i="11"/>
  <c r="AR141" i="11"/>
  <c r="AR140" i="11"/>
  <c r="AR139" i="11"/>
  <c r="AR138" i="11"/>
  <c r="AR137" i="11"/>
  <c r="AR136" i="11"/>
  <c r="AR135" i="11"/>
  <c r="AR134" i="11"/>
  <c r="AR133" i="11"/>
  <c r="AR132" i="11"/>
  <c r="AR131" i="11"/>
  <c r="AR130" i="11"/>
  <c r="AR129" i="11"/>
  <c r="AR128" i="11"/>
  <c r="AR127" i="11"/>
  <c r="AR126" i="11"/>
  <c r="AR125" i="11"/>
  <c r="AR124" i="11"/>
  <c r="AR123" i="11"/>
  <c r="AR122" i="11"/>
  <c r="AR121" i="11"/>
  <c r="AR120" i="11"/>
  <c r="AR119" i="11"/>
  <c r="AR118" i="11"/>
  <c r="AR117" i="11"/>
  <c r="AR116" i="11"/>
  <c r="AR115" i="11"/>
  <c r="AR114" i="11"/>
  <c r="AR113" i="11"/>
  <c r="AR112" i="11"/>
  <c r="AR111" i="11"/>
  <c r="AR110" i="11"/>
  <c r="AR109" i="11"/>
  <c r="AR108" i="11"/>
  <c r="AR107" i="11"/>
  <c r="AR106" i="11"/>
  <c r="AR105" i="11"/>
  <c r="AR104" i="11"/>
  <c r="AR103" i="11"/>
  <c r="AR102" i="11"/>
  <c r="AR101" i="11"/>
  <c r="AR100" i="11"/>
  <c r="AR99" i="11"/>
  <c r="AR98" i="11"/>
  <c r="AR97" i="11"/>
  <c r="AL112" i="11"/>
  <c r="AL111" i="11"/>
  <c r="AL110" i="11"/>
  <c r="AL109" i="11"/>
  <c r="AL108" i="11"/>
  <c r="AL107" i="11"/>
  <c r="AL106" i="11"/>
  <c r="AL105" i="11"/>
  <c r="AL104" i="11"/>
  <c r="AL103" i="11"/>
  <c r="AL102" i="11"/>
  <c r="AL101" i="11"/>
  <c r="AL100" i="11"/>
  <c r="AL99" i="11"/>
  <c r="AL98" i="11"/>
  <c r="AL97" i="11"/>
  <c r="AK112" i="11"/>
  <c r="AK111" i="11"/>
  <c r="AK110" i="11"/>
  <c r="AK109" i="11"/>
  <c r="AK108" i="11"/>
  <c r="AK107" i="11"/>
  <c r="AK106" i="11"/>
  <c r="AK105" i="11"/>
  <c r="AK104" i="11"/>
  <c r="AK103" i="11"/>
  <c r="AK102" i="11"/>
  <c r="AK101" i="11"/>
  <c r="AK100" i="11"/>
  <c r="AK99" i="11"/>
  <c r="AK98" i="11"/>
  <c r="AK97" i="11"/>
  <c r="AL163" i="11"/>
  <c r="AL162" i="11"/>
  <c r="AL161" i="11"/>
  <c r="AL160" i="11"/>
  <c r="AL159" i="11"/>
  <c r="AL158" i="11"/>
  <c r="AL157" i="11"/>
  <c r="AL156" i="11"/>
  <c r="AK163" i="11"/>
  <c r="AK162" i="11"/>
  <c r="AK161" i="11"/>
  <c r="AK160" i="11"/>
  <c r="AK159" i="11"/>
  <c r="AK158" i="11"/>
  <c r="AK157" i="11"/>
  <c r="AK156" i="11"/>
  <c r="AL155" i="11"/>
  <c r="AL154" i="11"/>
  <c r="AL153" i="11"/>
  <c r="AL152" i="11"/>
  <c r="AL151" i="11"/>
  <c r="AL150" i="11"/>
  <c r="AL149" i="11"/>
  <c r="AL148" i="11"/>
  <c r="AL147" i="11"/>
  <c r="AL146" i="11"/>
  <c r="AL145" i="11"/>
  <c r="AL144" i="11"/>
  <c r="AL143" i="11"/>
  <c r="AL142" i="11"/>
  <c r="AL141" i="11"/>
  <c r="AL140" i="11"/>
  <c r="AL139" i="11"/>
  <c r="AL138" i="11"/>
  <c r="AL137" i="11"/>
  <c r="AL136" i="11"/>
  <c r="AL135" i="11"/>
  <c r="AL134" i="11"/>
  <c r="AL133" i="11"/>
  <c r="AL132" i="11"/>
  <c r="AL131" i="11"/>
  <c r="AL130" i="11"/>
  <c r="AL129" i="11"/>
  <c r="AL128" i="11"/>
  <c r="AL127" i="11"/>
  <c r="AL126" i="11"/>
  <c r="AL125" i="11"/>
  <c r="AL124" i="11"/>
  <c r="AL123" i="11"/>
  <c r="AL122" i="11"/>
  <c r="AL121" i="11"/>
  <c r="AL120" i="11"/>
  <c r="AL119" i="11"/>
  <c r="AL118" i="11"/>
  <c r="AL117" i="11"/>
  <c r="AL116" i="11"/>
  <c r="AL115" i="11"/>
  <c r="AL114" i="11"/>
  <c r="AL113" i="11"/>
  <c r="AQ24" i="7"/>
  <c r="BM24" i="12" s="1"/>
  <c r="BM29" i="12" s="1"/>
  <c r="AP24" i="7"/>
  <c r="BC24" i="12" s="1"/>
  <c r="AO24" i="7"/>
  <c r="AN24" i="7"/>
  <c r="AM24" i="7"/>
  <c r="AL24" i="7"/>
  <c r="AK24" i="7"/>
  <c r="AQ23" i="7"/>
  <c r="BM23" i="12" s="1"/>
  <c r="AP23" i="7"/>
  <c r="BC23" i="12" s="1"/>
  <c r="AO23" i="7"/>
  <c r="AN23" i="7"/>
  <c r="AM23" i="7"/>
  <c r="AL23" i="7"/>
  <c r="AK23" i="7"/>
  <c r="AQ22" i="7"/>
  <c r="BM22" i="12" s="1"/>
  <c r="AP22" i="7"/>
  <c r="BC22" i="12" s="1"/>
  <c r="AO22" i="7"/>
  <c r="AN22" i="7"/>
  <c r="AM22" i="7"/>
  <c r="AL22" i="7"/>
  <c r="AK22" i="7"/>
  <c r="AQ21" i="7"/>
  <c r="BM21" i="12" s="1"/>
  <c r="AP21" i="7"/>
  <c r="BC21" i="12" s="1"/>
  <c r="AO21" i="7"/>
  <c r="AN21" i="7"/>
  <c r="AM21" i="7"/>
  <c r="AL21" i="7"/>
  <c r="AK21" i="7"/>
  <c r="AQ20" i="7"/>
  <c r="BM20" i="12" s="1"/>
  <c r="AP20" i="7"/>
  <c r="BC20" i="12" s="1"/>
  <c r="AO20" i="7"/>
  <c r="AN20" i="7"/>
  <c r="AM20" i="7"/>
  <c r="AL20" i="7"/>
  <c r="AK20" i="7"/>
  <c r="AQ19" i="7"/>
  <c r="BM19" i="12" s="1"/>
  <c r="AP19" i="7"/>
  <c r="BC19" i="12" s="1"/>
  <c r="AO19" i="7"/>
  <c r="AN19" i="7"/>
  <c r="AM19" i="7"/>
  <c r="AL19" i="7"/>
  <c r="AK19" i="7"/>
  <c r="AQ18" i="7"/>
  <c r="BM18" i="12" s="1"/>
  <c r="AP18" i="7"/>
  <c r="BC18" i="12" s="1"/>
  <c r="AO18" i="7"/>
  <c r="AN18" i="7"/>
  <c r="AM18" i="7"/>
  <c r="AL18" i="7"/>
  <c r="AK18" i="7"/>
  <c r="AQ17" i="7"/>
  <c r="BM17" i="12" s="1"/>
  <c r="AP17" i="7"/>
  <c r="BC17" i="12" s="1"/>
  <c r="AO17" i="7"/>
  <c r="AN17" i="7"/>
  <c r="AM17" i="7"/>
  <c r="AL17" i="7"/>
  <c r="AK17" i="7"/>
  <c r="AQ11" i="7"/>
  <c r="BM11" i="12" s="1"/>
  <c r="AP11" i="7"/>
  <c r="BC11" i="12" s="1"/>
  <c r="AO11" i="7"/>
  <c r="AN11" i="7"/>
  <c r="AM11" i="7"/>
  <c r="AL11" i="7"/>
  <c r="AK11" i="7"/>
  <c r="AQ10" i="7"/>
  <c r="BM10" i="12" s="1"/>
  <c r="AP10" i="7"/>
  <c r="BC10" i="12" s="1"/>
  <c r="AO10" i="7"/>
  <c r="AN10" i="7"/>
  <c r="AM10" i="7"/>
  <c r="AL10" i="7"/>
  <c r="AK10" i="7"/>
  <c r="AQ9" i="7"/>
  <c r="BM9" i="12" s="1"/>
  <c r="AP9" i="7"/>
  <c r="BC9" i="12" s="1"/>
  <c r="AO9" i="7"/>
  <c r="AN9" i="7"/>
  <c r="AM9" i="7"/>
  <c r="AL9" i="7"/>
  <c r="AK9" i="7"/>
  <c r="AQ8" i="7"/>
  <c r="BM8" i="12" s="1"/>
  <c r="AP8" i="7"/>
  <c r="BC8" i="12" s="1"/>
  <c r="AO8" i="7"/>
  <c r="AN8" i="7"/>
  <c r="AM8" i="7"/>
  <c r="AL8" i="7"/>
  <c r="AK8" i="7"/>
  <c r="AQ7" i="7"/>
  <c r="BM7" i="12" s="1"/>
  <c r="AP7" i="7"/>
  <c r="BC7" i="12" s="1"/>
  <c r="AO7" i="7"/>
  <c r="AN7" i="7"/>
  <c r="AM7" i="7"/>
  <c r="AL7" i="7"/>
  <c r="AK7" i="7"/>
  <c r="AQ6" i="7"/>
  <c r="BM6" i="12" s="1"/>
  <c r="AP6" i="7"/>
  <c r="BC6" i="12" s="1"/>
  <c r="AO6" i="7"/>
  <c r="AN6" i="7"/>
  <c r="AM6" i="7"/>
  <c r="AL6" i="7"/>
  <c r="AK6" i="7"/>
  <c r="AQ5" i="7"/>
  <c r="BM5" i="12" s="1"/>
  <c r="AP5" i="7"/>
  <c r="BC5" i="12" s="1"/>
  <c r="AO5" i="7"/>
  <c r="AN5" i="7"/>
  <c r="AM5" i="7"/>
  <c r="AL5" i="7"/>
  <c r="AK5" i="7"/>
  <c r="AQ4" i="7"/>
  <c r="BM4" i="12" s="1"/>
  <c r="BM40" i="12" s="1"/>
  <c r="AP4" i="7"/>
  <c r="BC4" i="12" s="1"/>
  <c r="BC40" i="12" s="1"/>
  <c r="AO4" i="7"/>
  <c r="AN4" i="7"/>
  <c r="AM4" i="7"/>
  <c r="AL4" i="7"/>
  <c r="AK4" i="7"/>
  <c r="AJ24" i="7"/>
  <c r="AI24" i="7"/>
  <c r="BB24" i="12" s="1"/>
  <c r="AJ23" i="7"/>
  <c r="AI23" i="7"/>
  <c r="BB23" i="12" s="1"/>
  <c r="AJ22" i="7"/>
  <c r="AI22" i="7"/>
  <c r="BB22" i="12" s="1"/>
  <c r="AJ21" i="7"/>
  <c r="AI21" i="7"/>
  <c r="BB21" i="12" s="1"/>
  <c r="AJ20" i="7"/>
  <c r="AI20" i="7"/>
  <c r="BB20" i="12" s="1"/>
  <c r="AJ19" i="7"/>
  <c r="AI19" i="7"/>
  <c r="BB19" i="12" s="1"/>
  <c r="AJ18" i="7"/>
  <c r="AI18" i="7"/>
  <c r="BB18" i="12" s="1"/>
  <c r="AJ17" i="7"/>
  <c r="AI17" i="7"/>
  <c r="BB17" i="12" s="1"/>
  <c r="AJ11" i="7"/>
  <c r="AI11" i="7"/>
  <c r="BB11" i="12" s="1"/>
  <c r="AJ10" i="7"/>
  <c r="AI10" i="7"/>
  <c r="BB10" i="12" s="1"/>
  <c r="AJ9" i="7"/>
  <c r="AI9" i="7"/>
  <c r="BB9" i="12" s="1"/>
  <c r="AJ8" i="7"/>
  <c r="AI8" i="7"/>
  <c r="BB8" i="12" s="1"/>
  <c r="AJ7" i="7"/>
  <c r="AI7" i="7"/>
  <c r="BB7" i="12" s="1"/>
  <c r="AJ6" i="7"/>
  <c r="AI6" i="7"/>
  <c r="BB6" i="12" s="1"/>
  <c r="AJ5" i="7"/>
  <c r="AI5" i="7"/>
  <c r="BB5" i="12" s="1"/>
  <c r="AJ4" i="7"/>
  <c r="AI4" i="7"/>
  <c r="BB4" i="12" s="1"/>
  <c r="BB40" i="12" s="1"/>
  <c r="BN9" i="12" l="1"/>
  <c r="BN6" i="12"/>
  <c r="BN10" i="12"/>
  <c r="BN19" i="12"/>
  <c r="BN23" i="12"/>
  <c r="BN7" i="12"/>
  <c r="BN20" i="12"/>
  <c r="BN24" i="12"/>
  <c r="BN29" i="12" s="1"/>
  <c r="BN11" i="12"/>
  <c r="BN4" i="12"/>
  <c r="BN40" i="12" s="1"/>
  <c r="BN8" i="12"/>
  <c r="BN17" i="12"/>
  <c r="BN21" i="12"/>
  <c r="BN5" i="12"/>
  <c r="BN18" i="12"/>
  <c r="BN22" i="12"/>
  <c r="AS54" i="9"/>
  <c r="AL54" i="9"/>
  <c r="AE54" i="9"/>
  <c r="CG53" i="9" l="1"/>
  <c r="CG52" i="9"/>
  <c r="CG51" i="9"/>
  <c r="CG50" i="9"/>
  <c r="CG49" i="9"/>
  <c r="CG48" i="9"/>
  <c r="CG47" i="9"/>
  <c r="CE53" i="9"/>
  <c r="CE52" i="9"/>
  <c r="CE51" i="9"/>
  <c r="CE50" i="9"/>
  <c r="CE49" i="9"/>
  <c r="CE48" i="9"/>
  <c r="CE47" i="9"/>
  <c r="CF47" i="9"/>
  <c r="CF48" i="9"/>
  <c r="CF49" i="9"/>
  <c r="CF50" i="9"/>
  <c r="CF51" i="9"/>
  <c r="CF52" i="9"/>
  <c r="CF53" i="9"/>
  <c r="CK24" i="7"/>
  <c r="CK23" i="7"/>
  <c r="CK22" i="7"/>
  <c r="CK21" i="7"/>
  <c r="CK20" i="7"/>
  <c r="CK19" i="7"/>
  <c r="CK18" i="7"/>
  <c r="CK17" i="7"/>
  <c r="CK11" i="7"/>
  <c r="CK10" i="7"/>
  <c r="CK9" i="7"/>
  <c r="CK8" i="7"/>
  <c r="CK7" i="7"/>
  <c r="CK6" i="7"/>
  <c r="CK5" i="7"/>
  <c r="CK4" i="7"/>
  <c r="CI24" i="7"/>
  <c r="CI23" i="7"/>
  <c r="CI22" i="7"/>
  <c r="CI21" i="7"/>
  <c r="CI20" i="7"/>
  <c r="CI19" i="7"/>
  <c r="CI18" i="7"/>
  <c r="CI17" i="7"/>
  <c r="CI11" i="7"/>
  <c r="CI10" i="7"/>
  <c r="CI9" i="7"/>
  <c r="CI8" i="7"/>
  <c r="CI7" i="7"/>
  <c r="CI6" i="7"/>
  <c r="CI5" i="7"/>
  <c r="CI4" i="7"/>
  <c r="CM163" i="11"/>
  <c r="CM162" i="11"/>
  <c r="CM161" i="11"/>
  <c r="CM160" i="11"/>
  <c r="CM159" i="11"/>
  <c r="CM158" i="11"/>
  <c r="CM157" i="11"/>
  <c r="CM156" i="11"/>
  <c r="CM155" i="11"/>
  <c r="CM154" i="11"/>
  <c r="CM153" i="11"/>
  <c r="CM152" i="11"/>
  <c r="CM151" i="11"/>
  <c r="CM150" i="11"/>
  <c r="CM149" i="11"/>
  <c r="CM148" i="11"/>
  <c r="CM147" i="11"/>
  <c r="CM146" i="11"/>
  <c r="CM145" i="11"/>
  <c r="CM144" i="11"/>
  <c r="CM143" i="11"/>
  <c r="CM142" i="11"/>
  <c r="CM141" i="11"/>
  <c r="CM140" i="11"/>
  <c r="CM139" i="11"/>
  <c r="CM138" i="11"/>
  <c r="CM137" i="11"/>
  <c r="CM136" i="11"/>
  <c r="CM135" i="11"/>
  <c r="CM134" i="11"/>
  <c r="CM133" i="11"/>
  <c r="CM132" i="11"/>
  <c r="CM131" i="11"/>
  <c r="CM130" i="11"/>
  <c r="CM129" i="11"/>
  <c r="CM128" i="11"/>
  <c r="CM127" i="11"/>
  <c r="CM126" i="11"/>
  <c r="CM125" i="11"/>
  <c r="CM124" i="11"/>
  <c r="CM123" i="11"/>
  <c r="CM122" i="11"/>
  <c r="CM121" i="11"/>
  <c r="CM120" i="11"/>
  <c r="CM119" i="11"/>
  <c r="CM118" i="11"/>
  <c r="CM117" i="11"/>
  <c r="CM116" i="11"/>
  <c r="CM115" i="11"/>
  <c r="CM114" i="11"/>
  <c r="CM113" i="11"/>
  <c r="CM112" i="11"/>
  <c r="CM111" i="11"/>
  <c r="CM110" i="11"/>
  <c r="CM109" i="11"/>
  <c r="CM108" i="11"/>
  <c r="CM107" i="11"/>
  <c r="CM106" i="11"/>
  <c r="CM105" i="11"/>
  <c r="CM104" i="11"/>
  <c r="CM103" i="11"/>
  <c r="CM102" i="11"/>
  <c r="CM101" i="11"/>
  <c r="CM100" i="11"/>
  <c r="CM99" i="11"/>
  <c r="CM98" i="11"/>
  <c r="CM97" i="11"/>
  <c r="CK163" i="11"/>
  <c r="CK162" i="11"/>
  <c r="CK161" i="11"/>
  <c r="CK160" i="11"/>
  <c r="CK159" i="11"/>
  <c r="CK158" i="11"/>
  <c r="CK157" i="11"/>
  <c r="CK156" i="11"/>
  <c r="CK155" i="11"/>
  <c r="CK154" i="11"/>
  <c r="CK153" i="11"/>
  <c r="CK152" i="11"/>
  <c r="CK151" i="11"/>
  <c r="CK150" i="11"/>
  <c r="CK149" i="11"/>
  <c r="CK148" i="11"/>
  <c r="CK147" i="11"/>
  <c r="CK146" i="11"/>
  <c r="CK145" i="11"/>
  <c r="CK144" i="11"/>
  <c r="CK143" i="11"/>
  <c r="CK142" i="11"/>
  <c r="CK141" i="11"/>
  <c r="CK140" i="11"/>
  <c r="CK139" i="11"/>
  <c r="CK138" i="11"/>
  <c r="CK137" i="11"/>
  <c r="CK136" i="11"/>
  <c r="CK135" i="11"/>
  <c r="CK134" i="11"/>
  <c r="CK133" i="11"/>
  <c r="CK132" i="11"/>
  <c r="CK131" i="11"/>
  <c r="CK130" i="11"/>
  <c r="CK129" i="11"/>
  <c r="CK128" i="11"/>
  <c r="CK127" i="11"/>
  <c r="CK126" i="11"/>
  <c r="CK125" i="11"/>
  <c r="CK124" i="11"/>
  <c r="CK123" i="11"/>
  <c r="CK122" i="11"/>
  <c r="CK121" i="11"/>
  <c r="CK120" i="11"/>
  <c r="CK119" i="11"/>
  <c r="CK118" i="11"/>
  <c r="CK117" i="11"/>
  <c r="CK116" i="11"/>
  <c r="CK115" i="11"/>
  <c r="CK114" i="11"/>
  <c r="CK113" i="11"/>
  <c r="CK112" i="11"/>
  <c r="CK111" i="11"/>
  <c r="CK110" i="11"/>
  <c r="CK109" i="11"/>
  <c r="CK108" i="11"/>
  <c r="CK107" i="11"/>
  <c r="CK106" i="11"/>
  <c r="CK105" i="11"/>
  <c r="CK104" i="11"/>
  <c r="CK103" i="11"/>
  <c r="CK102" i="11"/>
  <c r="CK101" i="11"/>
  <c r="CK100" i="11"/>
  <c r="CK99" i="11"/>
  <c r="CK98" i="11"/>
  <c r="CK97" i="11"/>
  <c r="CF54" i="9" l="1"/>
  <c r="CG54" i="9"/>
  <c r="CE54" i="9"/>
  <c r="X53" i="9" l="1"/>
  <c r="W53" i="9"/>
  <c r="V53" i="9"/>
  <c r="U53" i="9"/>
  <c r="T53" i="9"/>
  <c r="S53" i="9"/>
  <c r="R53" i="9"/>
  <c r="Q53" i="9"/>
  <c r="X52" i="9"/>
  <c r="W52" i="9"/>
  <c r="V52" i="9"/>
  <c r="U52" i="9"/>
  <c r="T52" i="9"/>
  <c r="S52" i="9"/>
  <c r="R52" i="9"/>
  <c r="Q52" i="9"/>
  <c r="X51" i="9"/>
  <c r="W51" i="9"/>
  <c r="V51" i="9"/>
  <c r="U51" i="9"/>
  <c r="T51" i="9"/>
  <c r="S51" i="9"/>
  <c r="R51" i="9"/>
  <c r="Q51" i="9"/>
  <c r="X50" i="9"/>
  <c r="W50" i="9"/>
  <c r="V50" i="9"/>
  <c r="U50" i="9"/>
  <c r="T50" i="9"/>
  <c r="S50" i="9"/>
  <c r="R50" i="9"/>
  <c r="Q50" i="9"/>
  <c r="X49" i="9"/>
  <c r="W49" i="9"/>
  <c r="V49" i="9"/>
  <c r="U49" i="9"/>
  <c r="T49" i="9"/>
  <c r="S49" i="9"/>
  <c r="R49" i="9"/>
  <c r="Q49" i="9"/>
  <c r="X48" i="9"/>
  <c r="W48" i="9"/>
  <c r="V48" i="9"/>
  <c r="U48" i="9"/>
  <c r="T48" i="9"/>
  <c r="S48" i="9"/>
  <c r="R48" i="9"/>
  <c r="Q48" i="9"/>
  <c r="X47" i="9"/>
  <c r="X54" i="9" s="1"/>
  <c r="W47" i="9"/>
  <c r="W54" i="9" s="1"/>
  <c r="V47" i="9"/>
  <c r="V54" i="9" s="1"/>
  <c r="U47" i="9"/>
  <c r="T47" i="9"/>
  <c r="T54" i="9" s="1"/>
  <c r="S47" i="9"/>
  <c r="S54" i="9" s="1"/>
  <c r="R47" i="9"/>
  <c r="Q47" i="9"/>
  <c r="AC11" i="7"/>
  <c r="BK11" i="12" s="1"/>
  <c r="AC10" i="7"/>
  <c r="BK10" i="12" s="1"/>
  <c r="AC9" i="7"/>
  <c r="BK9" i="12" s="1"/>
  <c r="AC8" i="7"/>
  <c r="BK8" i="12" s="1"/>
  <c r="AC7" i="7"/>
  <c r="BK7" i="12" s="1"/>
  <c r="AC6" i="7"/>
  <c r="BK6" i="12" s="1"/>
  <c r="AC5" i="7"/>
  <c r="BK5" i="12" s="1"/>
  <c r="AC4" i="7"/>
  <c r="BK4" i="12" s="1"/>
  <c r="BK40" i="12" s="1"/>
  <c r="AC24" i="7"/>
  <c r="BK24" i="12" s="1"/>
  <c r="BK29" i="12" s="1"/>
  <c r="AC23" i="7"/>
  <c r="BK23" i="12" s="1"/>
  <c r="AC22" i="7"/>
  <c r="BK22" i="12" s="1"/>
  <c r="AC21" i="7"/>
  <c r="BK21" i="12" s="1"/>
  <c r="AC20" i="7"/>
  <c r="BK20" i="12" s="1"/>
  <c r="AC19" i="7"/>
  <c r="BK19" i="12" s="1"/>
  <c r="AC18" i="7"/>
  <c r="BK18" i="12" s="1"/>
  <c r="AC17" i="7"/>
  <c r="BK17" i="12" s="1"/>
  <c r="V24" i="7"/>
  <c r="V23" i="7"/>
  <c r="V22" i="7"/>
  <c r="V21" i="7"/>
  <c r="V20" i="7"/>
  <c r="V19" i="7"/>
  <c r="V18" i="7"/>
  <c r="V17" i="7"/>
  <c r="V11" i="7"/>
  <c r="V10" i="7"/>
  <c r="V9" i="7"/>
  <c r="V8" i="7"/>
  <c r="V7" i="7"/>
  <c r="V6" i="7"/>
  <c r="V5" i="7"/>
  <c r="V4" i="7"/>
  <c r="AE163" i="11"/>
  <c r="AE162" i="11"/>
  <c r="AE161" i="11"/>
  <c r="AE160" i="11"/>
  <c r="AE159" i="11"/>
  <c r="AE158" i="11"/>
  <c r="AE157" i="11"/>
  <c r="AE156" i="11"/>
  <c r="AE155" i="11"/>
  <c r="AE154" i="11"/>
  <c r="AE153" i="11"/>
  <c r="AE152" i="11"/>
  <c r="AE151" i="11"/>
  <c r="AE150" i="11"/>
  <c r="AE149" i="11"/>
  <c r="AE148" i="11"/>
  <c r="AE147" i="11"/>
  <c r="AE146" i="11"/>
  <c r="AE145" i="11"/>
  <c r="AE144" i="11"/>
  <c r="AE143" i="11"/>
  <c r="AE142" i="11"/>
  <c r="AE141" i="11"/>
  <c r="AE140" i="11"/>
  <c r="AE139" i="11"/>
  <c r="AE138" i="11"/>
  <c r="AE137" i="11"/>
  <c r="AE136" i="11"/>
  <c r="AE135" i="11"/>
  <c r="AE134" i="11"/>
  <c r="AE133" i="11"/>
  <c r="AE132" i="11"/>
  <c r="AE131" i="11"/>
  <c r="AE130" i="11"/>
  <c r="AE129" i="11"/>
  <c r="AE128" i="11"/>
  <c r="AE127" i="11"/>
  <c r="AE126" i="11"/>
  <c r="AE125" i="11"/>
  <c r="AE124" i="11"/>
  <c r="AE123" i="11"/>
  <c r="AE122" i="11"/>
  <c r="AE121" i="11"/>
  <c r="AE120" i="11"/>
  <c r="AE119" i="11"/>
  <c r="AE118" i="11"/>
  <c r="AE117" i="11"/>
  <c r="AE116" i="11"/>
  <c r="AE115" i="11"/>
  <c r="AE114" i="11"/>
  <c r="AE113" i="11"/>
  <c r="AE112" i="11"/>
  <c r="AE111" i="11"/>
  <c r="AE110" i="11"/>
  <c r="AE109" i="11"/>
  <c r="AE108" i="11"/>
  <c r="AE107" i="11"/>
  <c r="AE106" i="11"/>
  <c r="AE105" i="11"/>
  <c r="AE104" i="11"/>
  <c r="AE103" i="11"/>
  <c r="AE102" i="11"/>
  <c r="AE101" i="11"/>
  <c r="AE100" i="11"/>
  <c r="AE99" i="11"/>
  <c r="AE98" i="11"/>
  <c r="AE97" i="11"/>
  <c r="X163" i="11"/>
  <c r="J163" i="11" s="1"/>
  <c r="X162" i="11"/>
  <c r="J162" i="11" s="1"/>
  <c r="X161" i="11"/>
  <c r="J161" i="11" s="1"/>
  <c r="X160" i="11"/>
  <c r="J160" i="11" s="1"/>
  <c r="X159" i="11"/>
  <c r="J159" i="11" s="1"/>
  <c r="X158" i="11"/>
  <c r="J158" i="11" s="1"/>
  <c r="X157" i="11"/>
  <c r="J157" i="11" s="1"/>
  <c r="X156" i="11"/>
  <c r="J156" i="11" s="1"/>
  <c r="X155" i="11"/>
  <c r="J155" i="11" s="1"/>
  <c r="X154" i="11"/>
  <c r="J154" i="11" s="1"/>
  <c r="X153" i="11"/>
  <c r="J153" i="11" s="1"/>
  <c r="X152" i="11"/>
  <c r="J152" i="11" s="1"/>
  <c r="X151" i="11"/>
  <c r="J151" i="11" s="1"/>
  <c r="X150" i="11"/>
  <c r="J150" i="11" s="1"/>
  <c r="X149" i="11"/>
  <c r="J149" i="11" s="1"/>
  <c r="X148" i="11"/>
  <c r="J148" i="11" s="1"/>
  <c r="X147" i="11"/>
  <c r="J147" i="11" s="1"/>
  <c r="X146" i="11"/>
  <c r="J146" i="11" s="1"/>
  <c r="X145" i="11"/>
  <c r="J145" i="11" s="1"/>
  <c r="X144" i="11"/>
  <c r="J144" i="11" s="1"/>
  <c r="X143" i="11"/>
  <c r="J143" i="11" s="1"/>
  <c r="X142" i="11"/>
  <c r="J142" i="11" s="1"/>
  <c r="X141" i="11"/>
  <c r="J141" i="11" s="1"/>
  <c r="X140" i="11"/>
  <c r="J140" i="11" s="1"/>
  <c r="X139" i="11"/>
  <c r="J139" i="11" s="1"/>
  <c r="X138" i="11"/>
  <c r="J138" i="11" s="1"/>
  <c r="X137" i="11"/>
  <c r="J137" i="11" s="1"/>
  <c r="X136" i="11"/>
  <c r="J136" i="11" s="1"/>
  <c r="X135" i="11"/>
  <c r="J135" i="11" s="1"/>
  <c r="X134" i="11"/>
  <c r="J134" i="11" s="1"/>
  <c r="X133" i="11"/>
  <c r="J133" i="11" s="1"/>
  <c r="X132" i="11"/>
  <c r="J132" i="11" s="1"/>
  <c r="X131" i="11"/>
  <c r="J131" i="11" s="1"/>
  <c r="X130" i="11"/>
  <c r="J130" i="11" s="1"/>
  <c r="X129" i="11"/>
  <c r="J129" i="11" s="1"/>
  <c r="X128" i="11"/>
  <c r="J128" i="11" s="1"/>
  <c r="X127" i="11"/>
  <c r="J127" i="11" s="1"/>
  <c r="X126" i="11"/>
  <c r="J126" i="11" s="1"/>
  <c r="X125" i="11"/>
  <c r="J125" i="11" s="1"/>
  <c r="X124" i="11"/>
  <c r="J124" i="11" s="1"/>
  <c r="X123" i="11"/>
  <c r="J123" i="11" s="1"/>
  <c r="X122" i="11"/>
  <c r="J122" i="11" s="1"/>
  <c r="X121" i="11"/>
  <c r="J121" i="11" s="1"/>
  <c r="X120" i="11"/>
  <c r="J120" i="11" s="1"/>
  <c r="X119" i="11"/>
  <c r="J119" i="11" s="1"/>
  <c r="X118" i="11"/>
  <c r="J118" i="11" s="1"/>
  <c r="X117" i="11"/>
  <c r="J117" i="11" s="1"/>
  <c r="X116" i="11"/>
  <c r="J116" i="11" s="1"/>
  <c r="X115" i="11"/>
  <c r="J115" i="11" s="1"/>
  <c r="X114" i="11"/>
  <c r="J114" i="11" s="1"/>
  <c r="X113" i="11"/>
  <c r="J113" i="11" s="1"/>
  <c r="X112" i="11"/>
  <c r="J112" i="11" s="1"/>
  <c r="X111" i="11"/>
  <c r="J111" i="11" s="1"/>
  <c r="X110" i="11"/>
  <c r="J110" i="11" s="1"/>
  <c r="X109" i="11"/>
  <c r="J109" i="11" s="1"/>
  <c r="X108" i="11"/>
  <c r="J108" i="11" s="1"/>
  <c r="X107" i="11"/>
  <c r="J107" i="11" s="1"/>
  <c r="X106" i="11"/>
  <c r="J106" i="11" s="1"/>
  <c r="X105" i="11"/>
  <c r="J105" i="11" s="1"/>
  <c r="X104" i="11"/>
  <c r="J104" i="11" s="1"/>
  <c r="X103" i="11"/>
  <c r="J103" i="11" s="1"/>
  <c r="X102" i="11"/>
  <c r="J102" i="11" s="1"/>
  <c r="X101" i="11"/>
  <c r="J101" i="11" s="1"/>
  <c r="X100" i="11"/>
  <c r="J100" i="11" s="1"/>
  <c r="X99" i="11"/>
  <c r="J99" i="11" s="1"/>
  <c r="X98" i="11"/>
  <c r="J98" i="11" s="1"/>
  <c r="X97" i="11"/>
  <c r="J97" i="11" s="1"/>
  <c r="Q54" i="9" l="1"/>
  <c r="U54" i="9"/>
  <c r="Q103" i="11"/>
  <c r="Q111" i="11"/>
  <c r="Q119" i="11"/>
  <c r="Q127" i="11"/>
  <c r="Q135" i="11"/>
  <c r="Q143" i="11"/>
  <c r="Q151" i="11"/>
  <c r="Q159" i="11"/>
  <c r="Q107" i="11"/>
  <c r="Q123" i="11"/>
  <c r="Q139" i="11"/>
  <c r="Q147" i="11"/>
  <c r="Q155" i="11"/>
  <c r="Q163" i="11"/>
  <c r="Q115" i="11"/>
  <c r="Q99" i="11"/>
  <c r="Q131" i="11"/>
  <c r="Q97" i="11"/>
  <c r="Q101" i="11"/>
  <c r="Q105" i="11"/>
  <c r="Q109" i="11"/>
  <c r="Q157" i="11"/>
  <c r="Q161" i="11"/>
  <c r="Q114" i="11"/>
  <c r="Q118" i="11"/>
  <c r="Q122" i="11"/>
  <c r="Q126" i="11"/>
  <c r="Q130" i="11"/>
  <c r="Q134" i="11"/>
  <c r="Q138" i="11"/>
  <c r="Q142" i="11"/>
  <c r="Q146" i="11"/>
  <c r="Q150" i="11"/>
  <c r="Q154" i="11"/>
  <c r="Q120" i="11"/>
  <c r="Q128" i="11"/>
  <c r="Q136" i="11"/>
  <c r="Q140" i="11"/>
  <c r="Q148" i="11"/>
  <c r="Q113" i="11"/>
  <c r="Q117" i="11"/>
  <c r="Q121" i="11"/>
  <c r="Q125" i="11"/>
  <c r="Q129" i="11"/>
  <c r="Q133" i="11"/>
  <c r="Q137" i="11"/>
  <c r="Q141" i="11"/>
  <c r="Q145" i="11"/>
  <c r="Q149" i="11"/>
  <c r="Q153" i="11"/>
  <c r="Q116" i="11"/>
  <c r="Q124" i="11"/>
  <c r="Q132" i="11"/>
  <c r="Q144" i="11"/>
  <c r="Q152" i="11"/>
  <c r="Q108" i="11"/>
  <c r="Q156" i="11"/>
  <c r="Q160" i="11"/>
  <c r="Q100" i="11"/>
  <c r="Q104" i="11"/>
  <c r="Q112" i="11"/>
  <c r="Q98" i="11"/>
  <c r="Q102" i="11"/>
  <c r="Q106" i="11"/>
  <c r="Q110" i="11"/>
  <c r="Q158" i="11"/>
  <c r="Q162" i="11"/>
  <c r="R54" i="9"/>
  <c r="B41" i="12"/>
  <c r="BJ30" i="12"/>
  <c r="BJ17" i="12"/>
  <c r="BJ18" i="12"/>
  <c r="BJ19" i="12"/>
  <c r="BJ20" i="12"/>
  <c r="BJ21" i="12"/>
  <c r="BJ22" i="12"/>
  <c r="BJ23" i="12"/>
  <c r="BJ24" i="12"/>
  <c r="BJ29" i="12" s="1"/>
  <c r="BJ4" i="12"/>
  <c r="BJ40" i="12" s="1"/>
  <c r="BJ5" i="12"/>
  <c r="BJ6" i="12"/>
  <c r="BJ7" i="12"/>
  <c r="BJ8" i="12"/>
  <c r="BJ9" i="12"/>
  <c r="BJ10" i="12"/>
  <c r="BJ11" i="12"/>
  <c r="BJ45" i="12"/>
  <c r="BJ36" i="12"/>
  <c r="I96" i="11" l="1"/>
  <c r="I95" i="11"/>
  <c r="I94" i="11"/>
  <c r="I93" i="11"/>
  <c r="I92" i="11"/>
  <c r="I91" i="11"/>
  <c r="I90" i="11"/>
  <c r="I89" i="11"/>
  <c r="I88" i="11"/>
  <c r="I87" i="11"/>
  <c r="I86" i="11"/>
  <c r="I85" i="11"/>
  <c r="I84" i="11"/>
  <c r="I83" i="11"/>
  <c r="I82" i="11"/>
  <c r="I81" i="11"/>
  <c r="I80" i="11"/>
  <c r="I79" i="11"/>
  <c r="I78" i="11"/>
  <c r="I77" i="11"/>
  <c r="I76" i="11"/>
  <c r="I75" i="11"/>
  <c r="I74" i="11"/>
  <c r="I73" i="11"/>
  <c r="I72" i="11"/>
  <c r="I71" i="11"/>
  <c r="I70" i="11"/>
  <c r="I69" i="11"/>
  <c r="I68" i="11"/>
  <c r="I67" i="11"/>
  <c r="I66" i="11"/>
  <c r="I65" i="11"/>
  <c r="I64" i="11"/>
  <c r="I63" i="11"/>
  <c r="I62" i="11"/>
  <c r="I61" i="11"/>
  <c r="I60" i="11"/>
  <c r="I59" i="11"/>
  <c r="I58" i="11"/>
  <c r="I57" i="11"/>
  <c r="I56" i="11"/>
  <c r="I55" i="11"/>
  <c r="I54" i="11"/>
  <c r="I53" i="11"/>
  <c r="I52" i="11"/>
  <c r="I51" i="11"/>
  <c r="I50" i="11"/>
  <c r="I49" i="11"/>
  <c r="I48" i="11"/>
  <c r="I47" i="11"/>
  <c r="I46" i="11"/>
  <c r="I45" i="11"/>
  <c r="I44" i="11"/>
  <c r="I43" i="11"/>
  <c r="I42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  <c r="I6" i="11"/>
  <c r="I5" i="11"/>
  <c r="I4" i="11"/>
  <c r="H54" i="1"/>
  <c r="H53" i="1"/>
  <c r="G23" i="7" s="1"/>
  <c r="H52" i="1"/>
  <c r="G22" i="7" s="1"/>
  <c r="H51" i="1"/>
  <c r="G20" i="7" s="1"/>
  <c r="H50" i="1"/>
  <c r="G19" i="7" s="1"/>
  <c r="H49" i="1"/>
  <c r="G21" i="7" s="1"/>
  <c r="H48" i="1"/>
  <c r="G18" i="7" s="1"/>
  <c r="H47" i="1"/>
  <c r="G17" i="7" s="1"/>
  <c r="H46" i="1"/>
  <c r="G10" i="7" s="1"/>
  <c r="H45" i="1"/>
  <c r="H44" i="1"/>
  <c r="H43" i="1"/>
  <c r="H42" i="1"/>
  <c r="H41" i="1"/>
  <c r="H40" i="1"/>
  <c r="G9" i="7" s="1"/>
  <c r="H39" i="1"/>
  <c r="H38" i="1"/>
  <c r="H37" i="1"/>
  <c r="H36" i="1"/>
  <c r="H35" i="1"/>
  <c r="H34" i="1"/>
  <c r="G8" i="7" s="1"/>
  <c r="H33" i="1"/>
  <c r="H32" i="1"/>
  <c r="H31" i="1"/>
  <c r="H30" i="1"/>
  <c r="G7" i="7" s="1"/>
  <c r="H29" i="1"/>
  <c r="H28" i="1"/>
  <c r="H27" i="1"/>
  <c r="H26" i="1"/>
  <c r="H25" i="1"/>
  <c r="H24" i="1"/>
  <c r="G6" i="7" s="1"/>
  <c r="H23" i="1"/>
  <c r="H22" i="1"/>
  <c r="H21" i="1"/>
  <c r="H20" i="1"/>
  <c r="H19" i="1"/>
  <c r="H18" i="1"/>
  <c r="H17" i="1"/>
  <c r="G5" i="7" s="1"/>
  <c r="H16" i="1"/>
  <c r="H15" i="1"/>
  <c r="H14" i="1"/>
  <c r="H13" i="1"/>
  <c r="H12" i="1"/>
  <c r="H11" i="1"/>
  <c r="H10" i="1"/>
  <c r="G4" i="7" s="1"/>
  <c r="H9" i="1"/>
  <c r="H8" i="1"/>
  <c r="H7" i="1"/>
  <c r="H6" i="1"/>
  <c r="H5" i="1"/>
  <c r="H4" i="1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H4" i="10"/>
  <c r="G24" i="7" l="1"/>
  <c r="G11" i="7"/>
  <c r="BI45" i="12"/>
  <c r="BH45" i="12"/>
  <c r="BH36" i="12"/>
  <c r="BH30" i="12"/>
  <c r="AZ45" i="12"/>
  <c r="AP45" i="12"/>
  <c r="AF45" i="12"/>
  <c r="V45" i="12"/>
  <c r="L45" i="12"/>
  <c r="B45" i="12"/>
  <c r="BI36" i="12" l="1"/>
  <c r="BI30" i="12"/>
  <c r="BG45" i="12"/>
  <c r="BM47" i="9" l="1"/>
  <c r="BM48" i="9"/>
  <c r="BM49" i="9"/>
  <c r="BM50" i="9"/>
  <c r="BM51" i="9"/>
  <c r="BM52" i="9"/>
  <c r="BM53" i="9"/>
  <c r="BM54" i="9" l="1"/>
  <c r="BG30" i="12"/>
  <c r="CH163" i="11"/>
  <c r="CH162" i="11"/>
  <c r="CH161" i="11"/>
  <c r="CH160" i="11"/>
  <c r="CH159" i="11"/>
  <c r="CH158" i="11"/>
  <c r="CH157" i="11"/>
  <c r="CH156" i="11"/>
  <c r="CH155" i="11"/>
  <c r="CH154" i="11"/>
  <c r="CH153" i="11"/>
  <c r="CH152" i="11"/>
  <c r="CH151" i="11"/>
  <c r="CH150" i="11"/>
  <c r="CH149" i="11"/>
  <c r="CH148" i="11"/>
  <c r="CH147" i="11"/>
  <c r="CH146" i="11"/>
  <c r="CH145" i="11"/>
  <c r="CH144" i="11"/>
  <c r="CH143" i="11"/>
  <c r="CH142" i="11"/>
  <c r="CH141" i="11"/>
  <c r="CH140" i="11"/>
  <c r="CH139" i="11"/>
  <c r="CH138" i="11"/>
  <c r="CH137" i="11"/>
  <c r="CH136" i="11"/>
  <c r="CH135" i="11"/>
  <c r="CH134" i="11"/>
  <c r="CH133" i="11"/>
  <c r="CH132" i="11"/>
  <c r="CH131" i="11"/>
  <c r="CH130" i="11"/>
  <c r="CH129" i="11"/>
  <c r="CH128" i="11"/>
  <c r="CH127" i="11"/>
  <c r="CH126" i="11"/>
  <c r="CH125" i="11"/>
  <c r="CH124" i="11"/>
  <c r="CH123" i="11"/>
  <c r="CH122" i="11"/>
  <c r="CH121" i="11"/>
  <c r="CH120" i="11"/>
  <c r="CH119" i="11"/>
  <c r="CH118" i="11"/>
  <c r="CH117" i="11"/>
  <c r="CH116" i="11"/>
  <c r="CH115" i="11"/>
  <c r="CH114" i="11"/>
  <c r="CH113" i="11"/>
  <c r="CH112" i="11"/>
  <c r="CH111" i="11"/>
  <c r="CH110" i="11"/>
  <c r="CH109" i="11"/>
  <c r="CH108" i="11"/>
  <c r="CH107" i="11"/>
  <c r="CH106" i="11"/>
  <c r="CH105" i="11"/>
  <c r="CH104" i="11"/>
  <c r="CH103" i="11"/>
  <c r="CH102" i="11"/>
  <c r="CH101" i="11"/>
  <c r="CH100" i="11"/>
  <c r="CH99" i="11"/>
  <c r="CH98" i="11"/>
  <c r="CH97" i="11"/>
  <c r="CA163" i="11"/>
  <c r="CA162" i="11"/>
  <c r="CA161" i="11"/>
  <c r="CA160" i="11"/>
  <c r="CA159" i="11"/>
  <c r="CA158" i="11"/>
  <c r="CA157" i="11"/>
  <c r="CA156" i="11"/>
  <c r="CA155" i="11"/>
  <c r="CA154" i="11"/>
  <c r="CA153" i="11"/>
  <c r="CA152" i="11"/>
  <c r="CA151" i="11"/>
  <c r="CA150" i="11"/>
  <c r="CA149" i="11"/>
  <c r="CA148" i="11"/>
  <c r="CA147" i="11"/>
  <c r="CA146" i="11"/>
  <c r="CA145" i="11"/>
  <c r="CA144" i="11"/>
  <c r="CA143" i="11"/>
  <c r="CA142" i="11"/>
  <c r="CA141" i="11"/>
  <c r="CA140" i="11"/>
  <c r="CA139" i="11"/>
  <c r="CA138" i="11"/>
  <c r="CA137" i="11"/>
  <c r="CA136" i="11"/>
  <c r="CA135" i="11"/>
  <c r="CA134" i="11"/>
  <c r="CA133" i="11"/>
  <c r="CA132" i="11"/>
  <c r="CA131" i="11"/>
  <c r="CA130" i="11"/>
  <c r="CA129" i="11"/>
  <c r="CA128" i="11"/>
  <c r="CA127" i="11"/>
  <c r="CA126" i="11"/>
  <c r="CA125" i="11"/>
  <c r="CA124" i="11"/>
  <c r="CA123" i="11"/>
  <c r="CA122" i="11"/>
  <c r="CA121" i="11"/>
  <c r="CA120" i="11"/>
  <c r="CA119" i="11"/>
  <c r="CA118" i="11"/>
  <c r="CA117" i="11"/>
  <c r="CA116" i="11"/>
  <c r="CA115" i="11"/>
  <c r="CA114" i="11"/>
  <c r="CA113" i="11"/>
  <c r="CA112" i="11"/>
  <c r="CA111" i="11"/>
  <c r="CA110" i="11"/>
  <c r="CA109" i="11"/>
  <c r="CA108" i="11"/>
  <c r="CA107" i="11"/>
  <c r="CA106" i="11"/>
  <c r="CA105" i="11"/>
  <c r="CA104" i="11"/>
  <c r="CA103" i="11"/>
  <c r="CA102" i="11"/>
  <c r="CA101" i="11"/>
  <c r="CA100" i="11"/>
  <c r="CA99" i="11"/>
  <c r="CA98" i="11"/>
  <c r="CA97" i="11"/>
  <c r="BT163" i="11"/>
  <c r="BT162" i="11"/>
  <c r="BT161" i="11"/>
  <c r="BT160" i="11"/>
  <c r="BT159" i="11"/>
  <c r="BT158" i="11"/>
  <c r="BT157" i="11"/>
  <c r="BT156" i="11"/>
  <c r="BT155" i="11"/>
  <c r="BT154" i="11"/>
  <c r="BT153" i="11"/>
  <c r="BT152" i="11"/>
  <c r="BT151" i="11"/>
  <c r="BT150" i="11"/>
  <c r="BT149" i="11"/>
  <c r="BT148" i="11"/>
  <c r="BT147" i="11"/>
  <c r="BT146" i="11"/>
  <c r="BT145" i="11"/>
  <c r="BT144" i="11"/>
  <c r="BT143" i="11"/>
  <c r="BT142" i="11"/>
  <c r="BT141" i="11"/>
  <c r="BT140" i="11"/>
  <c r="BT139" i="11"/>
  <c r="BT138" i="11"/>
  <c r="BT137" i="11"/>
  <c r="BT136" i="11"/>
  <c r="BT135" i="11"/>
  <c r="BT134" i="11"/>
  <c r="BT133" i="11"/>
  <c r="BT132" i="11"/>
  <c r="BT131" i="11"/>
  <c r="BT130" i="11"/>
  <c r="BT129" i="11"/>
  <c r="BT128" i="11"/>
  <c r="BT127" i="11"/>
  <c r="BT126" i="11"/>
  <c r="BT125" i="11"/>
  <c r="BT124" i="11"/>
  <c r="BT123" i="11"/>
  <c r="BT122" i="11"/>
  <c r="BT121" i="11"/>
  <c r="BT120" i="11"/>
  <c r="BT119" i="11"/>
  <c r="BT118" i="11"/>
  <c r="BT117" i="11"/>
  <c r="BT116" i="11"/>
  <c r="BT115" i="11"/>
  <c r="BT114" i="11"/>
  <c r="BT113" i="11"/>
  <c r="BT112" i="11"/>
  <c r="BT111" i="11"/>
  <c r="BT110" i="11"/>
  <c r="BT109" i="11"/>
  <c r="BT108" i="11"/>
  <c r="BT107" i="11"/>
  <c r="BT106" i="11"/>
  <c r="BT105" i="11"/>
  <c r="BT104" i="11"/>
  <c r="BT103" i="11"/>
  <c r="BT102" i="11"/>
  <c r="BT101" i="11"/>
  <c r="BT100" i="11"/>
  <c r="BT99" i="11"/>
  <c r="BT98" i="11"/>
  <c r="BT97" i="11"/>
  <c r="BM163" i="11"/>
  <c r="BM162" i="11"/>
  <c r="BM161" i="11"/>
  <c r="BM160" i="11"/>
  <c r="BM159" i="11"/>
  <c r="BM158" i="11"/>
  <c r="BM157" i="11"/>
  <c r="BM156" i="11"/>
  <c r="BM155" i="11"/>
  <c r="BM154" i="11"/>
  <c r="BM153" i="11"/>
  <c r="BM152" i="11"/>
  <c r="BM151" i="11"/>
  <c r="BM150" i="11"/>
  <c r="BM149" i="11"/>
  <c r="BM148" i="11"/>
  <c r="BM147" i="11"/>
  <c r="BM146" i="11"/>
  <c r="BM145" i="11"/>
  <c r="BM144" i="11"/>
  <c r="BM143" i="11"/>
  <c r="BM142" i="11"/>
  <c r="BM141" i="11"/>
  <c r="BM140" i="11"/>
  <c r="BM139" i="11"/>
  <c r="BM138" i="11"/>
  <c r="BM137" i="11"/>
  <c r="BM136" i="11"/>
  <c r="BM135" i="11"/>
  <c r="BM134" i="11"/>
  <c r="BM133" i="11"/>
  <c r="BM132" i="11"/>
  <c r="BM131" i="11"/>
  <c r="BM130" i="11"/>
  <c r="BM129" i="11"/>
  <c r="BM128" i="11"/>
  <c r="BM127" i="11"/>
  <c r="BM126" i="11"/>
  <c r="BM125" i="11"/>
  <c r="BM124" i="11"/>
  <c r="BM123" i="11"/>
  <c r="BM122" i="11"/>
  <c r="BM121" i="11"/>
  <c r="BM120" i="11"/>
  <c r="BM119" i="11"/>
  <c r="BM118" i="11"/>
  <c r="BM117" i="11"/>
  <c r="BM116" i="11"/>
  <c r="BM115" i="11"/>
  <c r="BM114" i="11"/>
  <c r="BM113" i="11"/>
  <c r="BM112" i="11"/>
  <c r="BM111" i="11"/>
  <c r="BM110" i="11"/>
  <c r="BM109" i="11"/>
  <c r="BM108" i="11"/>
  <c r="BM107" i="11"/>
  <c r="BM106" i="11"/>
  <c r="BM105" i="11"/>
  <c r="BM104" i="11"/>
  <c r="BM103" i="11"/>
  <c r="BM102" i="11"/>
  <c r="BM101" i="11"/>
  <c r="BM100" i="11"/>
  <c r="BM99" i="11"/>
  <c r="BM98" i="11"/>
  <c r="BM97" i="11"/>
  <c r="CB53" i="9"/>
  <c r="J53" i="9" s="1"/>
  <c r="CB52" i="9"/>
  <c r="J52" i="9" s="1"/>
  <c r="CB51" i="9"/>
  <c r="J51" i="9" s="1"/>
  <c r="CB50" i="9"/>
  <c r="J50" i="9" s="1"/>
  <c r="CB49" i="9"/>
  <c r="J49" i="9" s="1"/>
  <c r="CB48" i="9"/>
  <c r="J48" i="9" s="1"/>
  <c r="CB47" i="9"/>
  <c r="J47" i="9" s="1"/>
  <c r="BT53" i="9"/>
  <c r="BT52" i="9"/>
  <c r="BT51" i="9"/>
  <c r="BT50" i="9"/>
  <c r="BT49" i="9"/>
  <c r="BT48" i="9"/>
  <c r="BT47" i="9"/>
  <c r="BF53" i="9"/>
  <c r="BF52" i="9"/>
  <c r="BF51" i="9"/>
  <c r="BF50" i="9"/>
  <c r="BF49" i="9"/>
  <c r="BF48" i="9"/>
  <c r="BF47" i="9"/>
  <c r="CF24" i="7"/>
  <c r="BI24" i="12" s="1"/>
  <c r="CF23" i="7"/>
  <c r="BI23" i="12" s="1"/>
  <c r="CF22" i="7"/>
  <c r="BI22" i="12" s="1"/>
  <c r="CF21" i="7"/>
  <c r="BI21" i="12" s="1"/>
  <c r="CF20" i="7"/>
  <c r="BI20" i="12" s="1"/>
  <c r="CF19" i="7"/>
  <c r="BI19" i="12" s="1"/>
  <c r="CF18" i="7"/>
  <c r="BI18" i="12" s="1"/>
  <c r="CF17" i="7"/>
  <c r="BI17" i="12" s="1"/>
  <c r="CF11" i="7"/>
  <c r="BI11" i="12" s="1"/>
  <c r="CF10" i="7"/>
  <c r="BI10" i="12" s="1"/>
  <c r="CF9" i="7"/>
  <c r="BI9" i="12" s="1"/>
  <c r="CF8" i="7"/>
  <c r="BI8" i="12" s="1"/>
  <c r="CF7" i="7"/>
  <c r="BI7" i="12" s="1"/>
  <c r="CF6" i="7"/>
  <c r="BI6" i="12" s="1"/>
  <c r="CF5" i="7"/>
  <c r="BI5" i="12" s="1"/>
  <c r="CF4" i="7"/>
  <c r="BI4" i="12" s="1"/>
  <c r="BI40" i="12" s="1"/>
  <c r="BY24" i="7"/>
  <c r="BY23" i="7"/>
  <c r="BH23" i="12" s="1"/>
  <c r="BY22" i="7"/>
  <c r="BH22" i="12" s="1"/>
  <c r="BY21" i="7"/>
  <c r="BH21" i="12" s="1"/>
  <c r="BY20" i="7"/>
  <c r="BH20" i="12" s="1"/>
  <c r="BY19" i="7"/>
  <c r="BH19" i="12" s="1"/>
  <c r="BY18" i="7"/>
  <c r="BH18" i="12" s="1"/>
  <c r="BY17" i="7"/>
  <c r="BH17" i="12" s="1"/>
  <c r="BY11" i="7"/>
  <c r="BH11" i="12" s="1"/>
  <c r="BY10" i="7"/>
  <c r="BH10" i="12" s="1"/>
  <c r="BY9" i="7"/>
  <c r="BH9" i="12" s="1"/>
  <c r="BY8" i="7"/>
  <c r="BH8" i="12" s="1"/>
  <c r="BY7" i="7"/>
  <c r="BH7" i="12" s="1"/>
  <c r="BY6" i="7"/>
  <c r="BH6" i="12" s="1"/>
  <c r="BY5" i="7"/>
  <c r="BH5" i="12" s="1"/>
  <c r="BY4" i="7"/>
  <c r="BR24" i="7"/>
  <c r="BG24" i="12" s="1"/>
  <c r="BG29" i="12" s="1"/>
  <c r="BR23" i="7"/>
  <c r="BG23" i="12" s="1"/>
  <c r="BR22" i="7"/>
  <c r="BG22" i="12" s="1"/>
  <c r="BR21" i="7"/>
  <c r="BG21" i="12" s="1"/>
  <c r="BR20" i="7"/>
  <c r="BG20" i="12" s="1"/>
  <c r="BR19" i="7"/>
  <c r="BG19" i="12" s="1"/>
  <c r="BR18" i="7"/>
  <c r="BG18" i="12" s="1"/>
  <c r="BR17" i="7"/>
  <c r="BG17" i="12" s="1"/>
  <c r="BR11" i="7"/>
  <c r="BG11" i="12" s="1"/>
  <c r="BR10" i="7"/>
  <c r="BG10" i="12" s="1"/>
  <c r="BR9" i="7"/>
  <c r="BG9" i="12" s="1"/>
  <c r="BR8" i="7"/>
  <c r="BG8" i="12" s="1"/>
  <c r="BR7" i="7"/>
  <c r="BG7" i="12" s="1"/>
  <c r="BR6" i="7"/>
  <c r="BG6" i="12" s="1"/>
  <c r="BR5" i="7"/>
  <c r="BG5" i="12" s="1"/>
  <c r="BR4" i="7"/>
  <c r="BG4" i="12" s="1"/>
  <c r="BG40" i="12" s="1"/>
  <c r="BK24" i="7"/>
  <c r="BK23" i="7"/>
  <c r="BK22" i="7"/>
  <c r="BK21" i="7"/>
  <c r="BK20" i="7"/>
  <c r="BK19" i="7"/>
  <c r="BK18" i="7"/>
  <c r="BK17" i="7"/>
  <c r="BK11" i="7"/>
  <c r="BK10" i="7"/>
  <c r="BK9" i="7"/>
  <c r="BK8" i="7"/>
  <c r="BK7" i="7"/>
  <c r="BK6" i="7"/>
  <c r="BK5" i="7"/>
  <c r="BK4" i="7"/>
  <c r="BG36" i="12"/>
  <c r="BH4" i="12" l="1"/>
  <c r="BH40" i="12" s="1"/>
  <c r="BI29" i="12"/>
  <c r="BH24" i="12"/>
  <c r="BH29" i="12" s="1"/>
  <c r="CB54" i="9"/>
  <c r="J54" i="9" s="1"/>
  <c r="BF22" i="12"/>
  <c r="BF19" i="12"/>
  <c r="BF23" i="12"/>
  <c r="BF11" i="12"/>
  <c r="BF20" i="12"/>
  <c r="BF24" i="12"/>
  <c r="BF18" i="12"/>
  <c r="BF21" i="12"/>
  <c r="BF5" i="12"/>
  <c r="BF9" i="12"/>
  <c r="BF4" i="12"/>
  <c r="BF40" i="12" s="1"/>
  <c r="BF10" i="12"/>
  <c r="BF6" i="12"/>
  <c r="BF7" i="12"/>
  <c r="BF8" i="12"/>
  <c r="BF17" i="12"/>
  <c r="BT54" i="9"/>
  <c r="BF54" i="9"/>
  <c r="BF45" i="12"/>
  <c r="BE45" i="12"/>
  <c r="BD45" i="12"/>
  <c r="BC45" i="12"/>
  <c r="BB45" i="12"/>
  <c r="BA45" i="12"/>
  <c r="AY45" i="12"/>
  <c r="AX45" i="12"/>
  <c r="AW45" i="12"/>
  <c r="AV45" i="12"/>
  <c r="AU45" i="12"/>
  <c r="AT45" i="12"/>
  <c r="AS45" i="12"/>
  <c r="AR45" i="12"/>
  <c r="AQ45" i="12"/>
  <c r="AO45" i="12"/>
  <c r="AN45" i="12"/>
  <c r="AM45" i="12"/>
  <c r="AL45" i="12"/>
  <c r="AK45" i="12"/>
  <c r="AJ45" i="12"/>
  <c r="AI45" i="12"/>
  <c r="AH45" i="12"/>
  <c r="AG45" i="12"/>
  <c r="AE45" i="12"/>
  <c r="AD45" i="12"/>
  <c r="AC45" i="12"/>
  <c r="AB45" i="12"/>
  <c r="AA45" i="12"/>
  <c r="Z45" i="12"/>
  <c r="Y45" i="12"/>
  <c r="X45" i="12"/>
  <c r="W45" i="12"/>
  <c r="U45" i="12"/>
  <c r="T45" i="12"/>
  <c r="S45" i="12"/>
  <c r="R45" i="12"/>
  <c r="Q45" i="12"/>
  <c r="P45" i="12"/>
  <c r="O45" i="12"/>
  <c r="N45" i="12"/>
  <c r="M45" i="12"/>
  <c r="K45" i="12"/>
  <c r="J45" i="12"/>
  <c r="I45" i="12"/>
  <c r="H45" i="12"/>
  <c r="G45" i="12"/>
  <c r="F45" i="12"/>
  <c r="E45" i="12"/>
  <c r="D45" i="12"/>
  <c r="C45" i="12"/>
  <c r="BF36" i="12"/>
  <c r="BF30" i="12"/>
  <c r="BB36" i="12" l="1"/>
  <c r="BC36" i="12"/>
  <c r="BD36" i="12"/>
  <c r="BE36" i="12"/>
  <c r="AY53" i="9" l="1"/>
  <c r="AX53" i="9"/>
  <c r="AW53" i="9"/>
  <c r="AV53" i="9"/>
  <c r="AU53" i="9"/>
  <c r="AT53" i="9"/>
  <c r="AR53" i="9"/>
  <c r="AY52" i="9"/>
  <c r="AX52" i="9"/>
  <c r="AW52" i="9"/>
  <c r="AV52" i="9"/>
  <c r="AU52" i="9"/>
  <c r="AT52" i="9"/>
  <c r="AR52" i="9"/>
  <c r="AY51" i="9"/>
  <c r="AX51" i="9"/>
  <c r="AW51" i="9"/>
  <c r="AV51" i="9"/>
  <c r="AU51" i="9"/>
  <c r="AT51" i="9"/>
  <c r="AR51" i="9"/>
  <c r="AY50" i="9"/>
  <c r="AX50" i="9"/>
  <c r="AW50" i="9"/>
  <c r="AV50" i="9"/>
  <c r="AU50" i="9"/>
  <c r="AT50" i="9"/>
  <c r="AR50" i="9"/>
  <c r="AY49" i="9"/>
  <c r="AX49" i="9"/>
  <c r="AW49" i="9"/>
  <c r="AV49" i="9"/>
  <c r="AU49" i="9"/>
  <c r="AT49" i="9"/>
  <c r="AR49" i="9"/>
  <c r="AY48" i="9"/>
  <c r="AX48" i="9"/>
  <c r="AW48" i="9"/>
  <c r="AV48" i="9"/>
  <c r="AU48" i="9"/>
  <c r="AT48" i="9"/>
  <c r="AR48" i="9"/>
  <c r="AY47" i="9"/>
  <c r="AX47" i="9"/>
  <c r="AW47" i="9"/>
  <c r="AV47" i="9"/>
  <c r="AU47" i="9"/>
  <c r="AT47" i="9"/>
  <c r="AR47" i="9"/>
  <c r="AR54" i="9" l="1"/>
  <c r="AT54" i="9"/>
  <c r="AV54" i="9"/>
  <c r="AU54" i="9"/>
  <c r="AW54" i="9"/>
  <c r="AX54" i="9"/>
  <c r="AY54" i="9"/>
  <c r="BF163" i="11"/>
  <c r="BF162" i="11"/>
  <c r="BF161" i="11"/>
  <c r="BF160" i="11"/>
  <c r="BF159" i="11"/>
  <c r="BF158" i="11"/>
  <c r="BF157" i="11"/>
  <c r="BF156" i="11"/>
  <c r="BF155" i="11"/>
  <c r="BF154" i="11"/>
  <c r="BF153" i="11"/>
  <c r="BF152" i="11"/>
  <c r="BF151" i="11"/>
  <c r="BF150" i="11"/>
  <c r="BF149" i="11"/>
  <c r="BF148" i="11"/>
  <c r="BF147" i="11"/>
  <c r="BF146" i="11"/>
  <c r="BF145" i="11"/>
  <c r="BF144" i="11"/>
  <c r="BF143" i="11"/>
  <c r="BF142" i="11"/>
  <c r="BF141" i="11"/>
  <c r="BF140" i="11"/>
  <c r="BF139" i="11"/>
  <c r="BF138" i="11"/>
  <c r="BF137" i="11"/>
  <c r="BF136" i="11"/>
  <c r="BF135" i="11"/>
  <c r="BF134" i="11"/>
  <c r="BF133" i="11"/>
  <c r="BF132" i="11"/>
  <c r="BF131" i="11"/>
  <c r="BF130" i="11"/>
  <c r="BF129" i="11"/>
  <c r="BF128" i="11"/>
  <c r="BF127" i="11"/>
  <c r="BF126" i="11"/>
  <c r="BF125" i="11"/>
  <c r="BF124" i="11"/>
  <c r="BF123" i="11"/>
  <c r="BF122" i="11"/>
  <c r="BF121" i="11"/>
  <c r="BF120" i="11"/>
  <c r="BF119" i="11"/>
  <c r="BF118" i="11"/>
  <c r="BF117" i="11"/>
  <c r="BF116" i="11"/>
  <c r="BF115" i="11"/>
  <c r="BF114" i="11"/>
  <c r="BF113" i="11"/>
  <c r="BF112" i="11"/>
  <c r="BF111" i="11"/>
  <c r="BF110" i="11"/>
  <c r="BF109" i="11"/>
  <c r="BF108" i="11"/>
  <c r="BF107" i="11"/>
  <c r="BF106" i="11"/>
  <c r="BF105" i="11"/>
  <c r="BF104" i="11"/>
  <c r="BF103" i="11"/>
  <c r="BF102" i="11"/>
  <c r="BF101" i="11"/>
  <c r="BF100" i="11"/>
  <c r="BF99" i="11"/>
  <c r="BF98" i="11"/>
  <c r="BF97" i="11"/>
  <c r="AY163" i="11"/>
  <c r="AY162" i="11"/>
  <c r="AY161" i="11"/>
  <c r="AY160" i="11"/>
  <c r="AY159" i="11"/>
  <c r="AY158" i="11"/>
  <c r="AY157" i="11"/>
  <c r="AY156" i="11"/>
  <c r="AY155" i="11"/>
  <c r="AY154" i="11"/>
  <c r="AY153" i="11"/>
  <c r="AY152" i="11"/>
  <c r="AY151" i="11"/>
  <c r="AY150" i="11"/>
  <c r="AY149" i="11"/>
  <c r="AY148" i="11"/>
  <c r="AY147" i="11"/>
  <c r="AY146" i="11"/>
  <c r="AY145" i="11"/>
  <c r="AY144" i="11"/>
  <c r="AY143" i="11"/>
  <c r="AY142" i="11"/>
  <c r="AY141" i="11"/>
  <c r="AY140" i="11"/>
  <c r="AY139" i="11"/>
  <c r="AY138" i="11"/>
  <c r="AY137" i="11"/>
  <c r="AY136" i="11"/>
  <c r="AY135" i="11"/>
  <c r="AY134" i="11"/>
  <c r="AY133" i="11"/>
  <c r="AY132" i="11"/>
  <c r="AY131" i="11"/>
  <c r="AY130" i="11"/>
  <c r="AY129" i="11"/>
  <c r="AY128" i="11"/>
  <c r="AY127" i="11"/>
  <c r="AY126" i="11"/>
  <c r="AY125" i="11"/>
  <c r="AY124" i="11"/>
  <c r="AY123" i="11"/>
  <c r="AY122" i="11"/>
  <c r="AY121" i="11"/>
  <c r="AY120" i="11"/>
  <c r="AY119" i="11"/>
  <c r="AY118" i="11"/>
  <c r="AY117" i="11"/>
  <c r="AY116" i="11"/>
  <c r="AY115" i="11"/>
  <c r="AY114" i="11"/>
  <c r="AY113" i="11"/>
  <c r="AY112" i="11"/>
  <c r="AY111" i="11"/>
  <c r="AY110" i="11"/>
  <c r="AY109" i="11"/>
  <c r="AY108" i="11"/>
  <c r="AY107" i="11"/>
  <c r="AY106" i="11"/>
  <c r="AY105" i="11"/>
  <c r="AY104" i="11"/>
  <c r="AY103" i="11"/>
  <c r="AY102" i="11"/>
  <c r="AY101" i="11"/>
  <c r="AY100" i="11"/>
  <c r="AY99" i="11"/>
  <c r="AY98" i="11"/>
  <c r="AY97" i="11"/>
  <c r="BD24" i="7"/>
  <c r="BC24" i="7"/>
  <c r="BB24" i="7"/>
  <c r="BA24" i="7"/>
  <c r="AZ24" i="7"/>
  <c r="AY24" i="7"/>
  <c r="AW24" i="7"/>
  <c r="BD24" i="12" s="1"/>
  <c r="BD29" i="12" s="1"/>
  <c r="BD23" i="7"/>
  <c r="BE23" i="12" s="1"/>
  <c r="BC23" i="7"/>
  <c r="BB23" i="7"/>
  <c r="BA23" i="7"/>
  <c r="AZ23" i="7"/>
  <c r="AY23" i="7"/>
  <c r="AW23" i="7"/>
  <c r="BD23" i="12" s="1"/>
  <c r="BD22" i="7"/>
  <c r="BE22" i="12" s="1"/>
  <c r="BC22" i="7"/>
  <c r="BB22" i="7"/>
  <c r="BA22" i="7"/>
  <c r="AZ22" i="7"/>
  <c r="AY22" i="7"/>
  <c r="AW22" i="7"/>
  <c r="BD22" i="12" s="1"/>
  <c r="BD21" i="7"/>
  <c r="BE21" i="12" s="1"/>
  <c r="BC21" i="7"/>
  <c r="BB21" i="7"/>
  <c r="BA21" i="7"/>
  <c r="AZ21" i="7"/>
  <c r="AY21" i="7"/>
  <c r="AW21" i="7"/>
  <c r="BD21" i="12" s="1"/>
  <c r="BD20" i="7"/>
  <c r="BE20" i="12" s="1"/>
  <c r="BC20" i="7"/>
  <c r="BB20" i="7"/>
  <c r="BA20" i="7"/>
  <c r="AZ20" i="7"/>
  <c r="AY20" i="7"/>
  <c r="AW20" i="7"/>
  <c r="BD20" i="12" s="1"/>
  <c r="BD19" i="7"/>
  <c r="BE19" i="12" s="1"/>
  <c r="BC19" i="7"/>
  <c r="BB19" i="7"/>
  <c r="BA19" i="7"/>
  <c r="AZ19" i="7"/>
  <c r="AY19" i="7"/>
  <c r="AW19" i="7"/>
  <c r="BD19" i="12" s="1"/>
  <c r="BD18" i="7"/>
  <c r="BE18" i="12" s="1"/>
  <c r="BC18" i="7"/>
  <c r="BB18" i="7"/>
  <c r="BA18" i="7"/>
  <c r="AZ18" i="7"/>
  <c r="AY18" i="7"/>
  <c r="AW18" i="7"/>
  <c r="BD18" i="12" s="1"/>
  <c r="BD17" i="7"/>
  <c r="BE17" i="12" s="1"/>
  <c r="BC17" i="7"/>
  <c r="BB17" i="7"/>
  <c r="BA17" i="7"/>
  <c r="AZ17" i="7"/>
  <c r="AY17" i="7"/>
  <c r="AW17" i="7"/>
  <c r="BD17" i="12" s="1"/>
  <c r="BD11" i="7"/>
  <c r="BE11" i="12" s="1"/>
  <c r="BC11" i="7"/>
  <c r="BB11" i="7"/>
  <c r="BA11" i="7"/>
  <c r="AZ11" i="7"/>
  <c r="AY11" i="7"/>
  <c r="AW11" i="7"/>
  <c r="BD11" i="12" s="1"/>
  <c r="BD10" i="7"/>
  <c r="BE10" i="12" s="1"/>
  <c r="BC10" i="7"/>
  <c r="BB10" i="7"/>
  <c r="BA10" i="7"/>
  <c r="AZ10" i="7"/>
  <c r="AY10" i="7"/>
  <c r="AW10" i="7"/>
  <c r="BD10" i="12" s="1"/>
  <c r="BD9" i="7"/>
  <c r="BE9" i="12" s="1"/>
  <c r="BC9" i="7"/>
  <c r="BB9" i="7"/>
  <c r="BA9" i="7"/>
  <c r="AZ9" i="7"/>
  <c r="AY9" i="7"/>
  <c r="AW9" i="7"/>
  <c r="BD9" i="12" s="1"/>
  <c r="BD8" i="7"/>
  <c r="BE8" i="12" s="1"/>
  <c r="BC8" i="7"/>
  <c r="BB8" i="7"/>
  <c r="BA8" i="7"/>
  <c r="AZ8" i="7"/>
  <c r="AY8" i="7"/>
  <c r="AW8" i="7"/>
  <c r="BD8" i="12" s="1"/>
  <c r="BD7" i="7"/>
  <c r="BE7" i="12" s="1"/>
  <c r="BC7" i="7"/>
  <c r="BB7" i="7"/>
  <c r="BA7" i="7"/>
  <c r="AZ7" i="7"/>
  <c r="AY7" i="7"/>
  <c r="AW7" i="7"/>
  <c r="BD7" i="12" s="1"/>
  <c r="BD6" i="7"/>
  <c r="BE6" i="12" s="1"/>
  <c r="BC6" i="7"/>
  <c r="BB6" i="7"/>
  <c r="BA6" i="7"/>
  <c r="AZ6" i="7"/>
  <c r="AY6" i="7"/>
  <c r="AW6" i="7"/>
  <c r="BD6" i="12" s="1"/>
  <c r="BD5" i="7"/>
  <c r="BE5" i="12" s="1"/>
  <c r="BC5" i="7"/>
  <c r="BB5" i="7"/>
  <c r="BA5" i="7"/>
  <c r="AZ5" i="7"/>
  <c r="AY5" i="7"/>
  <c r="AW5" i="7"/>
  <c r="BD5" i="12" s="1"/>
  <c r="BD4" i="7"/>
  <c r="BC4" i="7"/>
  <c r="BB4" i="7"/>
  <c r="BA4" i="7"/>
  <c r="AZ4" i="7"/>
  <c r="AY4" i="7"/>
  <c r="AW4" i="7"/>
  <c r="BD30" i="12"/>
  <c r="BE30" i="12"/>
  <c r="B30" i="12"/>
  <c r="C30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X30" i="12"/>
  <c r="Y30" i="12"/>
  <c r="Z30" i="12"/>
  <c r="AA30" i="12"/>
  <c r="AB30" i="12"/>
  <c r="AC30" i="12"/>
  <c r="AD30" i="12"/>
  <c r="AE30" i="12"/>
  <c r="AF30" i="12"/>
  <c r="AG30" i="12"/>
  <c r="AH30" i="12"/>
  <c r="AI30" i="12"/>
  <c r="AJ30" i="12"/>
  <c r="AK30" i="12"/>
  <c r="AL30" i="12"/>
  <c r="AM30" i="12"/>
  <c r="AN30" i="12"/>
  <c r="AO30" i="12"/>
  <c r="AP30" i="12"/>
  <c r="AQ30" i="12"/>
  <c r="AR30" i="12"/>
  <c r="AS30" i="12"/>
  <c r="AT30" i="12"/>
  <c r="AU30" i="12"/>
  <c r="AV30" i="12"/>
  <c r="AW30" i="12"/>
  <c r="AX30" i="12"/>
  <c r="AY30" i="12"/>
  <c r="AZ30" i="12"/>
  <c r="BA30" i="12"/>
  <c r="BB30" i="12"/>
  <c r="BC30" i="12"/>
  <c r="C36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AA36" i="12"/>
  <c r="AB36" i="12"/>
  <c r="AC36" i="12"/>
  <c r="AD36" i="12"/>
  <c r="AE36" i="12"/>
  <c r="AF36" i="12"/>
  <c r="AG36" i="12"/>
  <c r="AH36" i="12"/>
  <c r="AI36" i="12"/>
  <c r="AJ36" i="12"/>
  <c r="AK36" i="12"/>
  <c r="AL36" i="12"/>
  <c r="AM36" i="12"/>
  <c r="AN36" i="12"/>
  <c r="AO36" i="12"/>
  <c r="AP36" i="12"/>
  <c r="AQ36" i="12"/>
  <c r="AR36" i="12"/>
  <c r="AS36" i="12"/>
  <c r="AT36" i="12"/>
  <c r="AU36" i="12"/>
  <c r="AV36" i="12"/>
  <c r="AW36" i="12"/>
  <c r="AX36" i="12"/>
  <c r="AY36" i="12"/>
  <c r="AZ36" i="12"/>
  <c r="BA36" i="12"/>
  <c r="B36" i="12"/>
  <c r="BE4" i="12" l="1"/>
  <c r="BE40" i="12" s="1"/>
  <c r="BE24" i="12"/>
  <c r="BE29" i="12" s="1"/>
  <c r="BD4" i="12"/>
  <c r="BD40" i="12" s="1"/>
  <c r="P17" i="7"/>
  <c r="Q17" i="7"/>
  <c r="R17" i="7"/>
  <c r="S17" i="7"/>
  <c r="T17" i="7"/>
  <c r="U17" i="7"/>
  <c r="W17" i="7"/>
  <c r="C17" i="12" s="1"/>
  <c r="X17" i="7"/>
  <c r="M17" i="12" s="1"/>
  <c r="Y17" i="7"/>
  <c r="W17" i="12" s="1"/>
  <c r="Z17" i="7"/>
  <c r="AG17" i="12" s="1"/>
  <c r="AA17" i="7"/>
  <c r="AQ17" i="12" s="1"/>
  <c r="AB17" i="7"/>
  <c r="BA17" i="12" s="1"/>
  <c r="AD17" i="7"/>
  <c r="D17" i="12" s="1"/>
  <c r="AE17" i="7"/>
  <c r="N17" i="12" s="1"/>
  <c r="AF17" i="7"/>
  <c r="X17" i="12" s="1"/>
  <c r="AG17" i="7"/>
  <c r="AH17" i="12" s="1"/>
  <c r="AH17" i="7"/>
  <c r="AR17" i="12" s="1"/>
  <c r="BL17" i="12"/>
  <c r="E17" i="12"/>
  <c r="O17" i="12"/>
  <c r="Y17" i="12"/>
  <c r="AI17" i="12"/>
  <c r="AS17" i="12"/>
  <c r="AR17" i="7"/>
  <c r="AS17" i="7"/>
  <c r="P17" i="12" s="1"/>
  <c r="AT17" i="7"/>
  <c r="Z17" i="12" s="1"/>
  <c r="AU17" i="7"/>
  <c r="AJ17" i="12" s="1"/>
  <c r="AV17" i="7"/>
  <c r="AT17" i="12" s="1"/>
  <c r="G17" i="12"/>
  <c r="Q17" i="12"/>
  <c r="AA17" i="12"/>
  <c r="AK17" i="12"/>
  <c r="AU17" i="12"/>
  <c r="BF17" i="7"/>
  <c r="H17" i="12" s="1"/>
  <c r="BG17" i="7"/>
  <c r="R17" i="12" s="1"/>
  <c r="BH17" i="7"/>
  <c r="AB17" i="12" s="1"/>
  <c r="BI17" i="7"/>
  <c r="AL17" i="12" s="1"/>
  <c r="BJ17" i="7"/>
  <c r="BM17" i="7"/>
  <c r="I17" i="12" s="1"/>
  <c r="BN17" i="7"/>
  <c r="S17" i="12" s="1"/>
  <c r="BO17" i="7"/>
  <c r="AC17" i="12" s="1"/>
  <c r="BP17" i="7"/>
  <c r="AM17" i="12" s="1"/>
  <c r="BQ17" i="7"/>
  <c r="AW17" i="12" s="1"/>
  <c r="BT17" i="7"/>
  <c r="J17" i="12" s="1"/>
  <c r="BU17" i="7"/>
  <c r="T17" i="12" s="1"/>
  <c r="BV17" i="7"/>
  <c r="AD17" i="12" s="1"/>
  <c r="BW17" i="7"/>
  <c r="AN17" i="12" s="1"/>
  <c r="BX17" i="7"/>
  <c r="AX17" i="12" s="1"/>
  <c r="CA17" i="7"/>
  <c r="K17" i="12" s="1"/>
  <c r="CB17" i="7"/>
  <c r="U17" i="12" s="1"/>
  <c r="CC17" i="7"/>
  <c r="AE17" i="12" s="1"/>
  <c r="CD17" i="7"/>
  <c r="AO17" i="12" s="1"/>
  <c r="CE17" i="7"/>
  <c r="AY17" i="12" s="1"/>
  <c r="CH17" i="7"/>
  <c r="CJ17" i="7"/>
  <c r="P18" i="7"/>
  <c r="Q18" i="7"/>
  <c r="R18" i="7"/>
  <c r="S18" i="7"/>
  <c r="T18" i="7"/>
  <c r="U18" i="7"/>
  <c r="W18" i="7"/>
  <c r="C18" i="12" s="1"/>
  <c r="X18" i="7"/>
  <c r="M18" i="12" s="1"/>
  <c r="Y18" i="7"/>
  <c r="W18" i="12" s="1"/>
  <c r="Z18" i="7"/>
  <c r="AG18" i="12" s="1"/>
  <c r="AA18" i="7"/>
  <c r="AQ18" i="12" s="1"/>
  <c r="AB18" i="7"/>
  <c r="BA18" i="12" s="1"/>
  <c r="AD18" i="7"/>
  <c r="D18" i="12" s="1"/>
  <c r="AE18" i="7"/>
  <c r="N18" i="12" s="1"/>
  <c r="AF18" i="7"/>
  <c r="X18" i="12" s="1"/>
  <c r="AG18" i="7"/>
  <c r="AH18" i="12" s="1"/>
  <c r="AH18" i="7"/>
  <c r="AR18" i="12" s="1"/>
  <c r="BL18" i="12"/>
  <c r="E18" i="12"/>
  <c r="O18" i="12"/>
  <c r="Y18" i="12"/>
  <c r="AI18" i="12"/>
  <c r="AS18" i="12"/>
  <c r="AR18" i="7"/>
  <c r="AS18" i="7"/>
  <c r="P18" i="12" s="1"/>
  <c r="AT18" i="7"/>
  <c r="Z18" i="12" s="1"/>
  <c r="AU18" i="7"/>
  <c r="AJ18" i="12" s="1"/>
  <c r="AV18" i="7"/>
  <c r="AT18" i="12" s="1"/>
  <c r="G18" i="12"/>
  <c r="Q18" i="12"/>
  <c r="AA18" i="12"/>
  <c r="AK18" i="12"/>
  <c r="AU18" i="12"/>
  <c r="BF18" i="7"/>
  <c r="H18" i="12" s="1"/>
  <c r="BG18" i="7"/>
  <c r="R18" i="12" s="1"/>
  <c r="BH18" i="7"/>
  <c r="AB18" i="12" s="1"/>
  <c r="BI18" i="7"/>
  <c r="AL18" i="12" s="1"/>
  <c r="BJ18" i="7"/>
  <c r="BM18" i="7"/>
  <c r="I18" i="12" s="1"/>
  <c r="BN18" i="7"/>
  <c r="S18" i="12" s="1"/>
  <c r="BO18" i="7"/>
  <c r="AC18" i="12" s="1"/>
  <c r="BP18" i="7"/>
  <c r="AM18" i="12" s="1"/>
  <c r="BQ18" i="7"/>
  <c r="AW18" i="12" s="1"/>
  <c r="BT18" i="7"/>
  <c r="J18" i="12" s="1"/>
  <c r="BU18" i="7"/>
  <c r="T18" i="12" s="1"/>
  <c r="BV18" i="7"/>
  <c r="AD18" i="12" s="1"/>
  <c r="BW18" i="7"/>
  <c r="AN18" i="12" s="1"/>
  <c r="BX18" i="7"/>
  <c r="AX18" i="12" s="1"/>
  <c r="CA18" i="7"/>
  <c r="K18" i="12" s="1"/>
  <c r="CB18" i="7"/>
  <c r="U18" i="12" s="1"/>
  <c r="CC18" i="7"/>
  <c r="AE18" i="12" s="1"/>
  <c r="CD18" i="7"/>
  <c r="AO18" i="12" s="1"/>
  <c r="CE18" i="7"/>
  <c r="AY18" i="12" s="1"/>
  <c r="CH18" i="7"/>
  <c r="CJ18" i="7"/>
  <c r="P21" i="7"/>
  <c r="Q21" i="7"/>
  <c r="R21" i="7"/>
  <c r="S21" i="7"/>
  <c r="T21" i="7"/>
  <c r="U21" i="7"/>
  <c r="W21" i="7"/>
  <c r="C21" i="12" s="1"/>
  <c r="X21" i="7"/>
  <c r="M21" i="12" s="1"/>
  <c r="Y21" i="7"/>
  <c r="W21" i="12" s="1"/>
  <c r="Z21" i="7"/>
  <c r="AG21" i="12" s="1"/>
  <c r="AA21" i="7"/>
  <c r="AQ21" i="12" s="1"/>
  <c r="AB21" i="7"/>
  <c r="BA21" i="12" s="1"/>
  <c r="AD21" i="7"/>
  <c r="D21" i="12" s="1"/>
  <c r="AE21" i="7"/>
  <c r="N21" i="12" s="1"/>
  <c r="AF21" i="7"/>
  <c r="X21" i="12" s="1"/>
  <c r="AG21" i="7"/>
  <c r="AH21" i="12" s="1"/>
  <c r="AH21" i="7"/>
  <c r="AR21" i="12" s="1"/>
  <c r="BL21" i="12"/>
  <c r="E21" i="12"/>
  <c r="O21" i="12"/>
  <c r="Y21" i="12"/>
  <c r="AI21" i="12"/>
  <c r="AS21" i="12"/>
  <c r="AR21" i="7"/>
  <c r="AS21" i="7"/>
  <c r="P21" i="12" s="1"/>
  <c r="AT21" i="7"/>
  <c r="Z21" i="12" s="1"/>
  <c r="AU21" i="7"/>
  <c r="AJ21" i="12" s="1"/>
  <c r="AV21" i="7"/>
  <c r="AT21" i="12" s="1"/>
  <c r="G21" i="12"/>
  <c r="Q21" i="12"/>
  <c r="AA21" i="12"/>
  <c r="AK21" i="12"/>
  <c r="AU21" i="12"/>
  <c r="BF21" i="7"/>
  <c r="H21" i="12" s="1"/>
  <c r="BG21" i="7"/>
  <c r="R21" i="12" s="1"/>
  <c r="BH21" i="7"/>
  <c r="AB21" i="12" s="1"/>
  <c r="BI21" i="7"/>
  <c r="AL21" i="12" s="1"/>
  <c r="BJ21" i="7"/>
  <c r="BM21" i="7"/>
  <c r="I21" i="12" s="1"/>
  <c r="BN21" i="7"/>
  <c r="S21" i="12" s="1"/>
  <c r="BO21" i="7"/>
  <c r="AC21" i="12" s="1"/>
  <c r="BP21" i="7"/>
  <c r="AM21" i="12" s="1"/>
  <c r="BQ21" i="7"/>
  <c r="AW21" i="12" s="1"/>
  <c r="BT21" i="7"/>
  <c r="J21" i="12" s="1"/>
  <c r="BU21" i="7"/>
  <c r="T21" i="12" s="1"/>
  <c r="BV21" i="7"/>
  <c r="AD21" i="12" s="1"/>
  <c r="BW21" i="7"/>
  <c r="AN21" i="12" s="1"/>
  <c r="BX21" i="7"/>
  <c r="AX21" i="12" s="1"/>
  <c r="CA21" i="7"/>
  <c r="K21" i="12" s="1"/>
  <c r="CB21" i="7"/>
  <c r="U21" i="12" s="1"/>
  <c r="CC21" i="7"/>
  <c r="AE21" i="12" s="1"/>
  <c r="CD21" i="7"/>
  <c r="AO21" i="12" s="1"/>
  <c r="CE21" i="7"/>
  <c r="AY21" i="12" s="1"/>
  <c r="CH21" i="7"/>
  <c r="CJ21" i="7"/>
  <c r="P19" i="7"/>
  <c r="Q19" i="7"/>
  <c r="R19" i="7"/>
  <c r="S19" i="7"/>
  <c r="T19" i="7"/>
  <c r="U19" i="7"/>
  <c r="W19" i="7"/>
  <c r="C19" i="12" s="1"/>
  <c r="X19" i="7"/>
  <c r="M19" i="12" s="1"/>
  <c r="Y19" i="7"/>
  <c r="W19" i="12" s="1"/>
  <c r="Z19" i="7"/>
  <c r="AG19" i="12" s="1"/>
  <c r="AA19" i="7"/>
  <c r="AQ19" i="12" s="1"/>
  <c r="AB19" i="7"/>
  <c r="BA19" i="12" s="1"/>
  <c r="AD19" i="7"/>
  <c r="D19" i="12" s="1"/>
  <c r="AE19" i="7"/>
  <c r="N19" i="12" s="1"/>
  <c r="AF19" i="7"/>
  <c r="X19" i="12" s="1"/>
  <c r="AG19" i="7"/>
  <c r="AH19" i="12" s="1"/>
  <c r="AH19" i="7"/>
  <c r="AR19" i="12" s="1"/>
  <c r="BL19" i="12"/>
  <c r="E19" i="12"/>
  <c r="O19" i="12"/>
  <c r="Y19" i="12"/>
  <c r="AI19" i="12"/>
  <c r="AS19" i="12"/>
  <c r="AR19" i="7"/>
  <c r="AS19" i="7"/>
  <c r="P19" i="12" s="1"/>
  <c r="AT19" i="7"/>
  <c r="Z19" i="12" s="1"/>
  <c r="AU19" i="7"/>
  <c r="AJ19" i="12" s="1"/>
  <c r="AV19" i="7"/>
  <c r="AT19" i="12" s="1"/>
  <c r="G19" i="12"/>
  <c r="Q19" i="12"/>
  <c r="AA19" i="12"/>
  <c r="AK19" i="12"/>
  <c r="AU19" i="12"/>
  <c r="BF19" i="7"/>
  <c r="H19" i="12" s="1"/>
  <c r="BG19" i="7"/>
  <c r="R19" i="12" s="1"/>
  <c r="BH19" i="7"/>
  <c r="AB19" i="12" s="1"/>
  <c r="BI19" i="7"/>
  <c r="AL19" i="12" s="1"/>
  <c r="BJ19" i="7"/>
  <c r="BM19" i="7"/>
  <c r="I19" i="12" s="1"/>
  <c r="BN19" i="7"/>
  <c r="S19" i="12" s="1"/>
  <c r="BO19" i="7"/>
  <c r="AC19" i="12" s="1"/>
  <c r="BP19" i="7"/>
  <c r="AM19" i="12" s="1"/>
  <c r="BQ19" i="7"/>
  <c r="AW19" i="12" s="1"/>
  <c r="BT19" i="7"/>
  <c r="J19" i="12" s="1"/>
  <c r="BU19" i="7"/>
  <c r="T19" i="12" s="1"/>
  <c r="BV19" i="7"/>
  <c r="AD19" i="12" s="1"/>
  <c r="BW19" i="7"/>
  <c r="AN19" i="12" s="1"/>
  <c r="BX19" i="7"/>
  <c r="AX19" i="12" s="1"/>
  <c r="CA19" i="7"/>
  <c r="K19" i="12" s="1"/>
  <c r="CB19" i="7"/>
  <c r="U19" i="12" s="1"/>
  <c r="CC19" i="7"/>
  <c r="AE19" i="12" s="1"/>
  <c r="CD19" i="7"/>
  <c r="AO19" i="12" s="1"/>
  <c r="CE19" i="7"/>
  <c r="AY19" i="12" s="1"/>
  <c r="CH19" i="7"/>
  <c r="CJ19" i="7"/>
  <c r="P20" i="7"/>
  <c r="Q20" i="7"/>
  <c r="R20" i="7"/>
  <c r="S20" i="7"/>
  <c r="T20" i="7"/>
  <c r="U20" i="7"/>
  <c r="W20" i="7"/>
  <c r="C20" i="12" s="1"/>
  <c r="X20" i="7"/>
  <c r="M20" i="12" s="1"/>
  <c r="Y20" i="7"/>
  <c r="W20" i="12" s="1"/>
  <c r="Z20" i="7"/>
  <c r="AG20" i="12" s="1"/>
  <c r="AA20" i="7"/>
  <c r="AQ20" i="12" s="1"/>
  <c r="AB20" i="7"/>
  <c r="BA20" i="12" s="1"/>
  <c r="AD20" i="7"/>
  <c r="D20" i="12" s="1"/>
  <c r="AE20" i="7"/>
  <c r="N20" i="12" s="1"/>
  <c r="AF20" i="7"/>
  <c r="X20" i="12" s="1"/>
  <c r="AG20" i="7"/>
  <c r="AH20" i="12" s="1"/>
  <c r="AH20" i="7"/>
  <c r="AR20" i="12" s="1"/>
  <c r="BL20" i="12"/>
  <c r="E20" i="12"/>
  <c r="O20" i="12"/>
  <c r="Y20" i="12"/>
  <c r="AI20" i="12"/>
  <c r="AS20" i="12"/>
  <c r="AR20" i="7"/>
  <c r="AS20" i="7"/>
  <c r="P20" i="12" s="1"/>
  <c r="AT20" i="7"/>
  <c r="Z20" i="12" s="1"/>
  <c r="AU20" i="7"/>
  <c r="AJ20" i="12" s="1"/>
  <c r="AV20" i="7"/>
  <c r="AT20" i="12" s="1"/>
  <c r="G20" i="12"/>
  <c r="Q20" i="12"/>
  <c r="AA20" i="12"/>
  <c r="AK20" i="12"/>
  <c r="AU20" i="12"/>
  <c r="BF20" i="7"/>
  <c r="H20" i="12" s="1"/>
  <c r="BG20" i="7"/>
  <c r="R20" i="12" s="1"/>
  <c r="BH20" i="7"/>
  <c r="AB20" i="12" s="1"/>
  <c r="BI20" i="7"/>
  <c r="AL20" i="12" s="1"/>
  <c r="BJ20" i="7"/>
  <c r="BM20" i="7"/>
  <c r="I20" i="12" s="1"/>
  <c r="BN20" i="7"/>
  <c r="S20" i="12" s="1"/>
  <c r="BO20" i="7"/>
  <c r="AC20" i="12" s="1"/>
  <c r="BP20" i="7"/>
  <c r="AM20" i="12" s="1"/>
  <c r="BQ20" i="7"/>
  <c r="AW20" i="12" s="1"/>
  <c r="BT20" i="7"/>
  <c r="J20" i="12" s="1"/>
  <c r="BU20" i="7"/>
  <c r="T20" i="12" s="1"/>
  <c r="BV20" i="7"/>
  <c r="AD20" i="12" s="1"/>
  <c r="BW20" i="7"/>
  <c r="AN20" i="12" s="1"/>
  <c r="BX20" i="7"/>
  <c r="AX20" i="12" s="1"/>
  <c r="CA20" i="7"/>
  <c r="K20" i="12" s="1"/>
  <c r="CB20" i="7"/>
  <c r="U20" i="12" s="1"/>
  <c r="CC20" i="7"/>
  <c r="AE20" i="12" s="1"/>
  <c r="CD20" i="7"/>
  <c r="AO20" i="12" s="1"/>
  <c r="CE20" i="7"/>
  <c r="AY20" i="12" s="1"/>
  <c r="CH20" i="7"/>
  <c r="CJ20" i="7"/>
  <c r="P22" i="7"/>
  <c r="Q22" i="7"/>
  <c r="R22" i="7"/>
  <c r="S22" i="7"/>
  <c r="T22" i="7"/>
  <c r="U22" i="7"/>
  <c r="W22" i="7"/>
  <c r="C22" i="12" s="1"/>
  <c r="X22" i="7"/>
  <c r="M22" i="12" s="1"/>
  <c r="Y22" i="7"/>
  <c r="W22" i="12" s="1"/>
  <c r="Z22" i="7"/>
  <c r="AG22" i="12" s="1"/>
  <c r="AA22" i="7"/>
  <c r="AQ22" i="12" s="1"/>
  <c r="AB22" i="7"/>
  <c r="BA22" i="12" s="1"/>
  <c r="AD22" i="7"/>
  <c r="D22" i="12" s="1"/>
  <c r="AE22" i="7"/>
  <c r="N22" i="12" s="1"/>
  <c r="AF22" i="7"/>
  <c r="X22" i="12" s="1"/>
  <c r="AG22" i="7"/>
  <c r="AH22" i="12" s="1"/>
  <c r="AH22" i="7"/>
  <c r="AR22" i="12" s="1"/>
  <c r="BL22" i="12"/>
  <c r="E22" i="12"/>
  <c r="O22" i="12"/>
  <c r="Y22" i="12"/>
  <c r="AI22" i="12"/>
  <c r="AS22" i="12"/>
  <c r="AR22" i="7"/>
  <c r="AS22" i="7"/>
  <c r="P22" i="12" s="1"/>
  <c r="AT22" i="7"/>
  <c r="Z22" i="12" s="1"/>
  <c r="AU22" i="7"/>
  <c r="AJ22" i="12" s="1"/>
  <c r="AV22" i="7"/>
  <c r="AT22" i="12" s="1"/>
  <c r="G22" i="12"/>
  <c r="Q22" i="12"/>
  <c r="AA22" i="12"/>
  <c r="AK22" i="12"/>
  <c r="AU22" i="12"/>
  <c r="BF22" i="7"/>
  <c r="H22" i="12" s="1"/>
  <c r="BG22" i="7"/>
  <c r="R22" i="12" s="1"/>
  <c r="BH22" i="7"/>
  <c r="AB22" i="12" s="1"/>
  <c r="BI22" i="7"/>
  <c r="AL22" i="12" s="1"/>
  <c r="BJ22" i="7"/>
  <c r="BM22" i="7"/>
  <c r="I22" i="12" s="1"/>
  <c r="BN22" i="7"/>
  <c r="S22" i="12" s="1"/>
  <c r="BO22" i="7"/>
  <c r="AC22" i="12" s="1"/>
  <c r="BP22" i="7"/>
  <c r="AM22" i="12" s="1"/>
  <c r="BQ22" i="7"/>
  <c r="AW22" i="12" s="1"/>
  <c r="BT22" i="7"/>
  <c r="J22" i="12" s="1"/>
  <c r="BU22" i="7"/>
  <c r="T22" i="12" s="1"/>
  <c r="BV22" i="7"/>
  <c r="AD22" i="12" s="1"/>
  <c r="BW22" i="7"/>
  <c r="AN22" i="12" s="1"/>
  <c r="BX22" i="7"/>
  <c r="AX22" i="12" s="1"/>
  <c r="CA22" i="7"/>
  <c r="K22" i="12" s="1"/>
  <c r="CB22" i="7"/>
  <c r="U22" i="12" s="1"/>
  <c r="CC22" i="7"/>
  <c r="AE22" i="12" s="1"/>
  <c r="CD22" i="7"/>
  <c r="AO22" i="12" s="1"/>
  <c r="CE22" i="7"/>
  <c r="AY22" i="12" s="1"/>
  <c r="CH22" i="7"/>
  <c r="CJ22" i="7"/>
  <c r="P23" i="7"/>
  <c r="Q23" i="7"/>
  <c r="R23" i="7"/>
  <c r="S23" i="7"/>
  <c r="T23" i="7"/>
  <c r="U23" i="7"/>
  <c r="W23" i="7"/>
  <c r="C23" i="12" s="1"/>
  <c r="X23" i="7"/>
  <c r="M23" i="12" s="1"/>
  <c r="Y23" i="7"/>
  <c r="W23" i="12" s="1"/>
  <c r="Z23" i="7"/>
  <c r="AG23" i="12" s="1"/>
  <c r="AA23" i="7"/>
  <c r="AQ23" i="12" s="1"/>
  <c r="AB23" i="7"/>
  <c r="BA23" i="12" s="1"/>
  <c r="AD23" i="7"/>
  <c r="D23" i="12" s="1"/>
  <c r="AE23" i="7"/>
  <c r="N23" i="12" s="1"/>
  <c r="AF23" i="7"/>
  <c r="X23" i="12" s="1"/>
  <c r="AG23" i="7"/>
  <c r="AH23" i="12" s="1"/>
  <c r="AH23" i="7"/>
  <c r="AR23" i="12" s="1"/>
  <c r="BL23" i="12"/>
  <c r="E23" i="12"/>
  <c r="O23" i="12"/>
  <c r="Y23" i="12"/>
  <c r="AI23" i="12"/>
  <c r="AS23" i="12"/>
  <c r="AR23" i="7"/>
  <c r="AS23" i="7"/>
  <c r="P23" i="12" s="1"/>
  <c r="AT23" i="7"/>
  <c r="Z23" i="12" s="1"/>
  <c r="AU23" i="7"/>
  <c r="AJ23" i="12" s="1"/>
  <c r="AV23" i="7"/>
  <c r="AT23" i="12" s="1"/>
  <c r="G23" i="12"/>
  <c r="Q23" i="12"/>
  <c r="AA23" i="12"/>
  <c r="AK23" i="12"/>
  <c r="AU23" i="12"/>
  <c r="BF23" i="7"/>
  <c r="H23" i="12" s="1"/>
  <c r="BG23" i="7"/>
  <c r="R23" i="12" s="1"/>
  <c r="BH23" i="7"/>
  <c r="AB23" i="12" s="1"/>
  <c r="BI23" i="7"/>
  <c r="AL23" i="12" s="1"/>
  <c r="BJ23" i="7"/>
  <c r="BM23" i="7"/>
  <c r="I23" i="12" s="1"/>
  <c r="BN23" i="7"/>
  <c r="S23" i="12" s="1"/>
  <c r="BO23" i="7"/>
  <c r="AC23" i="12" s="1"/>
  <c r="BP23" i="7"/>
  <c r="AM23" i="12" s="1"/>
  <c r="BQ23" i="7"/>
  <c r="AW23" i="12" s="1"/>
  <c r="BT23" i="7"/>
  <c r="J23" i="12" s="1"/>
  <c r="BU23" i="7"/>
  <c r="T23" i="12" s="1"/>
  <c r="BV23" i="7"/>
  <c r="AD23" i="12" s="1"/>
  <c r="BW23" i="7"/>
  <c r="AN23" i="12" s="1"/>
  <c r="BX23" i="7"/>
  <c r="AX23" i="12" s="1"/>
  <c r="CA23" i="7"/>
  <c r="K23" i="12" s="1"/>
  <c r="CB23" i="7"/>
  <c r="U23" i="12" s="1"/>
  <c r="CC23" i="7"/>
  <c r="AE23" i="12" s="1"/>
  <c r="CD23" i="7"/>
  <c r="AO23" i="12" s="1"/>
  <c r="CE23" i="7"/>
  <c r="AY23" i="12" s="1"/>
  <c r="CH23" i="7"/>
  <c r="CJ23" i="7"/>
  <c r="P24" i="7"/>
  <c r="Q24" i="7"/>
  <c r="R24" i="7"/>
  <c r="S24" i="7"/>
  <c r="T24" i="7"/>
  <c r="U24" i="7"/>
  <c r="W24" i="7"/>
  <c r="C24" i="12" s="1"/>
  <c r="C29" i="12" s="1"/>
  <c r="X24" i="7"/>
  <c r="M24" i="12" s="1"/>
  <c r="M29" i="12" s="1"/>
  <c r="Y24" i="7"/>
  <c r="W24" i="12" s="1"/>
  <c r="W29" i="12" s="1"/>
  <c r="Z24" i="7"/>
  <c r="AG24" i="12" s="1"/>
  <c r="AG29" i="12" s="1"/>
  <c r="AA24" i="7"/>
  <c r="AQ24" i="12" s="1"/>
  <c r="AQ29" i="12" s="1"/>
  <c r="AB24" i="7"/>
  <c r="BA24" i="12" s="1"/>
  <c r="BA29" i="12" s="1"/>
  <c r="AD24" i="7"/>
  <c r="D24" i="12" s="1"/>
  <c r="D29" i="12" s="1"/>
  <c r="AE24" i="7"/>
  <c r="N24" i="12" s="1"/>
  <c r="N29" i="12" s="1"/>
  <c r="AF24" i="7"/>
  <c r="X24" i="12" s="1"/>
  <c r="X29" i="12" s="1"/>
  <c r="AG24" i="7"/>
  <c r="AH24" i="12" s="1"/>
  <c r="AH29" i="12" s="1"/>
  <c r="AH24" i="7"/>
  <c r="AR24" i="12" s="1"/>
  <c r="AR29" i="12" s="1"/>
  <c r="BL24" i="12"/>
  <c r="E24" i="12"/>
  <c r="E29" i="12" s="1"/>
  <c r="O24" i="12"/>
  <c r="O29" i="12" s="1"/>
  <c r="Y24" i="12"/>
  <c r="Y29" i="12" s="1"/>
  <c r="AI24" i="12"/>
  <c r="AI29" i="12" s="1"/>
  <c r="AS24" i="12"/>
  <c r="AS29" i="12" s="1"/>
  <c r="BC29" i="12"/>
  <c r="AR24" i="7"/>
  <c r="AS24" i="7"/>
  <c r="P24" i="12" s="1"/>
  <c r="P29" i="12" s="1"/>
  <c r="AT24" i="7"/>
  <c r="Z24" i="12" s="1"/>
  <c r="Z29" i="12" s="1"/>
  <c r="AU24" i="7"/>
  <c r="AJ24" i="12" s="1"/>
  <c r="AJ29" i="12" s="1"/>
  <c r="AV24" i="7"/>
  <c r="AT24" i="12" s="1"/>
  <c r="AT29" i="12" s="1"/>
  <c r="G24" i="12"/>
  <c r="G29" i="12" s="1"/>
  <c r="Q24" i="12"/>
  <c r="Q29" i="12" s="1"/>
  <c r="AA24" i="12"/>
  <c r="AA29" i="12" s="1"/>
  <c r="AK24" i="12"/>
  <c r="AK29" i="12" s="1"/>
  <c r="AU24" i="12"/>
  <c r="AU29" i="12" s="1"/>
  <c r="BF24" i="7"/>
  <c r="H24" i="12" s="1"/>
  <c r="H29" i="12" s="1"/>
  <c r="BG24" i="7"/>
  <c r="R24" i="12" s="1"/>
  <c r="R29" i="12" s="1"/>
  <c r="BH24" i="7"/>
  <c r="AB24" i="12" s="1"/>
  <c r="AB29" i="12" s="1"/>
  <c r="BI24" i="7"/>
  <c r="AL24" i="12" s="1"/>
  <c r="AL29" i="12" s="1"/>
  <c r="BJ24" i="7"/>
  <c r="BM24" i="7"/>
  <c r="I24" i="12" s="1"/>
  <c r="I29" i="12" s="1"/>
  <c r="BN24" i="7"/>
  <c r="S24" i="12" s="1"/>
  <c r="S29" i="12" s="1"/>
  <c r="BO24" i="7"/>
  <c r="AC24" i="12" s="1"/>
  <c r="AC29" i="12" s="1"/>
  <c r="BP24" i="7"/>
  <c r="AM24" i="12" s="1"/>
  <c r="AM29" i="12" s="1"/>
  <c r="BQ24" i="7"/>
  <c r="AW24" i="12" s="1"/>
  <c r="AW29" i="12" s="1"/>
  <c r="BT24" i="7"/>
  <c r="J24" i="12" s="1"/>
  <c r="J29" i="12" s="1"/>
  <c r="BU24" i="7"/>
  <c r="T24" i="12" s="1"/>
  <c r="T29" i="12" s="1"/>
  <c r="BV24" i="7"/>
  <c r="AD24" i="12" s="1"/>
  <c r="AD29" i="12" s="1"/>
  <c r="BW24" i="7"/>
  <c r="AN24" i="12" s="1"/>
  <c r="AN29" i="12" s="1"/>
  <c r="BX24" i="7"/>
  <c r="AX24" i="12" s="1"/>
  <c r="AX29" i="12" s="1"/>
  <c r="CA24" i="7"/>
  <c r="K24" i="12" s="1"/>
  <c r="K29" i="12" s="1"/>
  <c r="CB24" i="7"/>
  <c r="U24" i="12" s="1"/>
  <c r="U29" i="12" s="1"/>
  <c r="CC24" i="7"/>
  <c r="AE24" i="12" s="1"/>
  <c r="AE29" i="12" s="1"/>
  <c r="CD24" i="7"/>
  <c r="AO24" i="12" s="1"/>
  <c r="AO29" i="12" s="1"/>
  <c r="CE24" i="7"/>
  <c r="AY24" i="12" s="1"/>
  <c r="AY29" i="12" s="1"/>
  <c r="CH24" i="7"/>
  <c r="CJ24" i="7"/>
  <c r="H96" i="11"/>
  <c r="G96" i="11"/>
  <c r="F96" i="11"/>
  <c r="E96" i="11"/>
  <c r="D96" i="11"/>
  <c r="H95" i="11"/>
  <c r="G95" i="11"/>
  <c r="F95" i="11"/>
  <c r="E95" i="11"/>
  <c r="D95" i="11"/>
  <c r="H94" i="11"/>
  <c r="G94" i="11"/>
  <c r="F94" i="11"/>
  <c r="E94" i="11"/>
  <c r="D94" i="11"/>
  <c r="H93" i="11"/>
  <c r="G93" i="11"/>
  <c r="F93" i="11"/>
  <c r="E93" i="11"/>
  <c r="D93" i="11"/>
  <c r="H92" i="11"/>
  <c r="G92" i="11"/>
  <c r="F92" i="11"/>
  <c r="E92" i="11"/>
  <c r="D92" i="11"/>
  <c r="H91" i="11"/>
  <c r="G91" i="11"/>
  <c r="F91" i="11"/>
  <c r="E91" i="11"/>
  <c r="D91" i="11"/>
  <c r="H90" i="11"/>
  <c r="G90" i="11"/>
  <c r="F90" i="11"/>
  <c r="E90" i="11"/>
  <c r="D90" i="11"/>
  <c r="H89" i="11"/>
  <c r="G89" i="11"/>
  <c r="F89" i="11"/>
  <c r="E89" i="11"/>
  <c r="D89" i="11"/>
  <c r="H88" i="11"/>
  <c r="G88" i="11"/>
  <c r="F88" i="11"/>
  <c r="E88" i="11"/>
  <c r="D88" i="11"/>
  <c r="H87" i="11"/>
  <c r="G87" i="11"/>
  <c r="F87" i="11"/>
  <c r="E87" i="11"/>
  <c r="D87" i="11"/>
  <c r="H86" i="11"/>
  <c r="G86" i="11"/>
  <c r="F86" i="11"/>
  <c r="E86" i="11"/>
  <c r="D86" i="11"/>
  <c r="H85" i="11"/>
  <c r="G85" i="11"/>
  <c r="F85" i="11"/>
  <c r="E85" i="11"/>
  <c r="D85" i="11"/>
  <c r="H84" i="11"/>
  <c r="G84" i="11"/>
  <c r="F84" i="11"/>
  <c r="E84" i="11"/>
  <c r="D84" i="11"/>
  <c r="H83" i="11"/>
  <c r="G83" i="11"/>
  <c r="F83" i="11"/>
  <c r="E83" i="11"/>
  <c r="D83" i="11"/>
  <c r="H82" i="11"/>
  <c r="G82" i="11"/>
  <c r="F82" i="11"/>
  <c r="E82" i="11"/>
  <c r="D82" i="11"/>
  <c r="H81" i="11"/>
  <c r="G81" i="11"/>
  <c r="F81" i="11"/>
  <c r="E81" i="11"/>
  <c r="D81" i="11"/>
  <c r="H80" i="11"/>
  <c r="G80" i="11"/>
  <c r="F80" i="11"/>
  <c r="E80" i="11"/>
  <c r="D80" i="11"/>
  <c r="H79" i="11"/>
  <c r="G79" i="11"/>
  <c r="F79" i="11"/>
  <c r="E79" i="11"/>
  <c r="D79" i="11"/>
  <c r="H78" i="11"/>
  <c r="G78" i="11"/>
  <c r="F78" i="11"/>
  <c r="E78" i="11"/>
  <c r="D78" i="11"/>
  <c r="H77" i="11"/>
  <c r="G77" i="11"/>
  <c r="F77" i="11"/>
  <c r="E77" i="11"/>
  <c r="D77" i="11"/>
  <c r="H76" i="11"/>
  <c r="G76" i="11"/>
  <c r="F76" i="11"/>
  <c r="E76" i="11"/>
  <c r="D76" i="11"/>
  <c r="H75" i="11"/>
  <c r="G75" i="11"/>
  <c r="F75" i="11"/>
  <c r="E75" i="11"/>
  <c r="D75" i="11"/>
  <c r="H74" i="11"/>
  <c r="G74" i="11"/>
  <c r="F74" i="11"/>
  <c r="E74" i="11"/>
  <c r="D74" i="11"/>
  <c r="H73" i="11"/>
  <c r="G73" i="11"/>
  <c r="F73" i="11"/>
  <c r="E73" i="11"/>
  <c r="D73" i="11"/>
  <c r="H72" i="11"/>
  <c r="G72" i="11"/>
  <c r="F72" i="11"/>
  <c r="E72" i="11"/>
  <c r="D72" i="11"/>
  <c r="H71" i="11"/>
  <c r="G71" i="11"/>
  <c r="F71" i="11"/>
  <c r="E71" i="11"/>
  <c r="D71" i="11"/>
  <c r="H70" i="11"/>
  <c r="G70" i="11"/>
  <c r="F70" i="11"/>
  <c r="E70" i="11"/>
  <c r="D70" i="11"/>
  <c r="H69" i="11"/>
  <c r="G69" i="11"/>
  <c r="F69" i="11"/>
  <c r="E69" i="11"/>
  <c r="D69" i="11"/>
  <c r="H68" i="11"/>
  <c r="G68" i="11"/>
  <c r="F68" i="11"/>
  <c r="E68" i="11"/>
  <c r="D68" i="11"/>
  <c r="H67" i="11"/>
  <c r="G67" i="11"/>
  <c r="F67" i="11"/>
  <c r="E67" i="11"/>
  <c r="D67" i="11"/>
  <c r="H66" i="11"/>
  <c r="G66" i="11"/>
  <c r="F66" i="11"/>
  <c r="E66" i="11"/>
  <c r="D66" i="11"/>
  <c r="H65" i="11"/>
  <c r="G65" i="11"/>
  <c r="F65" i="11"/>
  <c r="E65" i="11"/>
  <c r="D65" i="11"/>
  <c r="H64" i="11"/>
  <c r="G64" i="11"/>
  <c r="F64" i="11"/>
  <c r="E64" i="11"/>
  <c r="D64" i="11"/>
  <c r="H63" i="11"/>
  <c r="G63" i="11"/>
  <c r="F63" i="11"/>
  <c r="E63" i="11"/>
  <c r="D63" i="11"/>
  <c r="H62" i="11"/>
  <c r="G62" i="11"/>
  <c r="F62" i="11"/>
  <c r="E62" i="11"/>
  <c r="D62" i="11"/>
  <c r="H61" i="11"/>
  <c r="G61" i="11"/>
  <c r="F61" i="11"/>
  <c r="E61" i="11"/>
  <c r="D61" i="11"/>
  <c r="H60" i="11"/>
  <c r="G60" i="11"/>
  <c r="F60" i="11"/>
  <c r="E60" i="11"/>
  <c r="D60" i="11"/>
  <c r="H59" i="11"/>
  <c r="G59" i="11"/>
  <c r="F59" i="11"/>
  <c r="E59" i="11"/>
  <c r="D59" i="11"/>
  <c r="H58" i="11"/>
  <c r="G58" i="11"/>
  <c r="F58" i="11"/>
  <c r="E58" i="11"/>
  <c r="D58" i="11"/>
  <c r="H57" i="11"/>
  <c r="G57" i="11"/>
  <c r="F57" i="11"/>
  <c r="E57" i="11"/>
  <c r="D57" i="11"/>
  <c r="H56" i="11"/>
  <c r="G56" i="11"/>
  <c r="F56" i="11"/>
  <c r="E56" i="11"/>
  <c r="D56" i="11"/>
  <c r="H55" i="11"/>
  <c r="G55" i="11"/>
  <c r="F55" i="11"/>
  <c r="E55" i="11"/>
  <c r="D55" i="11"/>
  <c r="H54" i="11"/>
  <c r="G54" i="11"/>
  <c r="F54" i="11"/>
  <c r="E54" i="11"/>
  <c r="D54" i="11"/>
  <c r="H53" i="11"/>
  <c r="G53" i="11"/>
  <c r="F53" i="11"/>
  <c r="E53" i="11"/>
  <c r="D53" i="11"/>
  <c r="H52" i="11"/>
  <c r="G52" i="11"/>
  <c r="F52" i="11"/>
  <c r="E52" i="11"/>
  <c r="D52" i="11"/>
  <c r="H51" i="11"/>
  <c r="G51" i="11"/>
  <c r="F51" i="11"/>
  <c r="E51" i="11"/>
  <c r="D51" i="11"/>
  <c r="H50" i="11"/>
  <c r="G50" i="11"/>
  <c r="F50" i="11"/>
  <c r="E50" i="11"/>
  <c r="D50" i="11"/>
  <c r="H49" i="11"/>
  <c r="G49" i="11"/>
  <c r="F49" i="11"/>
  <c r="E49" i="11"/>
  <c r="D49" i="11"/>
  <c r="H48" i="11"/>
  <c r="G48" i="11"/>
  <c r="F48" i="11"/>
  <c r="E48" i="11"/>
  <c r="D48" i="11"/>
  <c r="H47" i="11"/>
  <c r="G47" i="11"/>
  <c r="F47" i="11"/>
  <c r="E47" i="11"/>
  <c r="D47" i="11"/>
  <c r="H46" i="11"/>
  <c r="G46" i="11"/>
  <c r="F46" i="11"/>
  <c r="E46" i="11"/>
  <c r="D46" i="11"/>
  <c r="H45" i="11"/>
  <c r="G45" i="11"/>
  <c r="F45" i="11"/>
  <c r="E45" i="11"/>
  <c r="D45" i="11"/>
  <c r="H44" i="11"/>
  <c r="G44" i="11"/>
  <c r="F44" i="11"/>
  <c r="E44" i="11"/>
  <c r="D44" i="11"/>
  <c r="H43" i="11"/>
  <c r="G43" i="11"/>
  <c r="F43" i="11"/>
  <c r="E43" i="11"/>
  <c r="D43" i="11"/>
  <c r="H42" i="11"/>
  <c r="G42" i="11"/>
  <c r="F42" i="11"/>
  <c r="E42" i="11"/>
  <c r="D42" i="11"/>
  <c r="H41" i="11"/>
  <c r="G41" i="11"/>
  <c r="F41" i="11"/>
  <c r="E41" i="11"/>
  <c r="D41" i="11"/>
  <c r="H40" i="11"/>
  <c r="G40" i="11"/>
  <c r="F40" i="11"/>
  <c r="E40" i="11"/>
  <c r="D40" i="11"/>
  <c r="H39" i="11"/>
  <c r="G39" i="11"/>
  <c r="F39" i="11"/>
  <c r="E39" i="11"/>
  <c r="D39" i="11"/>
  <c r="H38" i="11"/>
  <c r="G38" i="11"/>
  <c r="F38" i="11"/>
  <c r="E38" i="11"/>
  <c r="D38" i="11"/>
  <c r="H37" i="11"/>
  <c r="G37" i="11"/>
  <c r="F37" i="11"/>
  <c r="E37" i="11"/>
  <c r="D37" i="11"/>
  <c r="H36" i="11"/>
  <c r="G36" i="11"/>
  <c r="F36" i="11"/>
  <c r="E36" i="11"/>
  <c r="D36" i="11"/>
  <c r="H35" i="11"/>
  <c r="G35" i="11"/>
  <c r="F35" i="11"/>
  <c r="E35" i="11"/>
  <c r="D35" i="11"/>
  <c r="H34" i="11"/>
  <c r="G34" i="11"/>
  <c r="F34" i="11"/>
  <c r="E34" i="11"/>
  <c r="D34" i="11"/>
  <c r="H33" i="11"/>
  <c r="G33" i="11"/>
  <c r="F33" i="11"/>
  <c r="E33" i="11"/>
  <c r="D33" i="11"/>
  <c r="H32" i="11"/>
  <c r="G32" i="11"/>
  <c r="F32" i="11"/>
  <c r="E32" i="11"/>
  <c r="D32" i="11"/>
  <c r="H31" i="11"/>
  <c r="G31" i="11"/>
  <c r="F31" i="11"/>
  <c r="E31" i="11"/>
  <c r="D31" i="11"/>
  <c r="H30" i="11"/>
  <c r="G30" i="11"/>
  <c r="F30" i="11"/>
  <c r="E30" i="11"/>
  <c r="D30" i="11"/>
  <c r="H29" i="11"/>
  <c r="G29" i="11"/>
  <c r="F29" i="11"/>
  <c r="E29" i="11"/>
  <c r="D29" i="11"/>
  <c r="H28" i="11"/>
  <c r="G28" i="11"/>
  <c r="F28" i="11"/>
  <c r="E28" i="11"/>
  <c r="D28" i="11"/>
  <c r="H27" i="11"/>
  <c r="G27" i="11"/>
  <c r="F27" i="11"/>
  <c r="E27" i="11"/>
  <c r="D27" i="11"/>
  <c r="H26" i="11"/>
  <c r="G26" i="11"/>
  <c r="F26" i="11"/>
  <c r="E26" i="11"/>
  <c r="D26" i="11"/>
  <c r="H25" i="11"/>
  <c r="G25" i="11"/>
  <c r="F25" i="11"/>
  <c r="E25" i="11"/>
  <c r="D25" i="11"/>
  <c r="H24" i="11"/>
  <c r="G24" i="11"/>
  <c r="F24" i="11"/>
  <c r="E24" i="11"/>
  <c r="D24" i="11"/>
  <c r="H23" i="11"/>
  <c r="G23" i="11"/>
  <c r="F23" i="11"/>
  <c r="E23" i="11"/>
  <c r="D23" i="11"/>
  <c r="H22" i="11"/>
  <c r="G22" i="11"/>
  <c r="F22" i="11"/>
  <c r="E22" i="11"/>
  <c r="D22" i="11"/>
  <c r="H21" i="11"/>
  <c r="G21" i="11"/>
  <c r="F21" i="11"/>
  <c r="E21" i="11"/>
  <c r="D21" i="11"/>
  <c r="H20" i="11"/>
  <c r="G20" i="11"/>
  <c r="F20" i="11"/>
  <c r="E20" i="11"/>
  <c r="D20" i="11"/>
  <c r="H19" i="11"/>
  <c r="G19" i="11"/>
  <c r="F19" i="11"/>
  <c r="E19" i="11"/>
  <c r="D19" i="11"/>
  <c r="H18" i="11"/>
  <c r="G18" i="11"/>
  <c r="F18" i="11"/>
  <c r="E18" i="11"/>
  <c r="D18" i="11"/>
  <c r="H17" i="11"/>
  <c r="G17" i="11"/>
  <c r="F17" i="11"/>
  <c r="E17" i="11"/>
  <c r="D17" i="11"/>
  <c r="H16" i="11"/>
  <c r="G16" i="11"/>
  <c r="F16" i="11"/>
  <c r="E16" i="11"/>
  <c r="D16" i="11"/>
  <c r="H15" i="11"/>
  <c r="G15" i="11"/>
  <c r="F15" i="11"/>
  <c r="E15" i="11"/>
  <c r="D15" i="11"/>
  <c r="H14" i="11"/>
  <c r="G14" i="11"/>
  <c r="F14" i="11"/>
  <c r="E14" i="11"/>
  <c r="D14" i="11"/>
  <c r="H13" i="11"/>
  <c r="G13" i="11"/>
  <c r="F13" i="11"/>
  <c r="E13" i="11"/>
  <c r="D13" i="11"/>
  <c r="H12" i="11"/>
  <c r="G12" i="11"/>
  <c r="F12" i="11"/>
  <c r="E12" i="11"/>
  <c r="D12" i="11"/>
  <c r="H11" i="11"/>
  <c r="G11" i="11"/>
  <c r="F11" i="11"/>
  <c r="E11" i="11"/>
  <c r="D11" i="11"/>
  <c r="H10" i="11"/>
  <c r="G10" i="11"/>
  <c r="F10" i="11"/>
  <c r="E10" i="11"/>
  <c r="D10" i="11"/>
  <c r="H9" i="11"/>
  <c r="G9" i="11"/>
  <c r="F9" i="11"/>
  <c r="E9" i="11"/>
  <c r="D9" i="11"/>
  <c r="H8" i="11"/>
  <c r="G8" i="11"/>
  <c r="F8" i="11"/>
  <c r="E8" i="11"/>
  <c r="D8" i="11"/>
  <c r="H7" i="11"/>
  <c r="G7" i="11"/>
  <c r="F7" i="11"/>
  <c r="E7" i="11"/>
  <c r="D7" i="11"/>
  <c r="H6" i="11"/>
  <c r="G6" i="11"/>
  <c r="F6" i="11"/>
  <c r="E6" i="11"/>
  <c r="D6" i="11"/>
  <c r="H5" i="11"/>
  <c r="G5" i="11"/>
  <c r="F5" i="11"/>
  <c r="E5" i="11"/>
  <c r="D5" i="11"/>
  <c r="H4" i="11"/>
  <c r="G4" i="11"/>
  <c r="F4" i="11"/>
  <c r="E4" i="11"/>
  <c r="D4" i="11"/>
  <c r="G67" i="10"/>
  <c r="F67" i="10"/>
  <c r="E67" i="10"/>
  <c r="D67" i="10"/>
  <c r="C67" i="10"/>
  <c r="G66" i="10"/>
  <c r="F66" i="10"/>
  <c r="E66" i="10"/>
  <c r="D66" i="10"/>
  <c r="C66" i="10"/>
  <c r="G65" i="10"/>
  <c r="F65" i="10"/>
  <c r="E65" i="10"/>
  <c r="D65" i="10"/>
  <c r="C65" i="10"/>
  <c r="G64" i="10"/>
  <c r="F64" i="10"/>
  <c r="E64" i="10"/>
  <c r="D64" i="10"/>
  <c r="C64" i="10"/>
  <c r="G63" i="10"/>
  <c r="F63" i="10"/>
  <c r="E63" i="10"/>
  <c r="D63" i="10"/>
  <c r="C63" i="10"/>
  <c r="G62" i="10"/>
  <c r="F62" i="10"/>
  <c r="E62" i="10"/>
  <c r="D62" i="10"/>
  <c r="C62" i="10"/>
  <c r="G61" i="10"/>
  <c r="F61" i="10"/>
  <c r="E61" i="10"/>
  <c r="D61" i="10"/>
  <c r="C61" i="10"/>
  <c r="G60" i="10"/>
  <c r="F60" i="10"/>
  <c r="E60" i="10"/>
  <c r="D60" i="10"/>
  <c r="C60" i="10"/>
  <c r="G59" i="10"/>
  <c r="F59" i="10"/>
  <c r="E59" i="10"/>
  <c r="D59" i="10"/>
  <c r="C59" i="10"/>
  <c r="G58" i="10"/>
  <c r="F58" i="10"/>
  <c r="E58" i="10"/>
  <c r="D58" i="10"/>
  <c r="C58" i="10"/>
  <c r="G57" i="10"/>
  <c r="F57" i="10"/>
  <c r="E57" i="10"/>
  <c r="D57" i="10"/>
  <c r="C57" i="10"/>
  <c r="G56" i="10"/>
  <c r="F56" i="10"/>
  <c r="E56" i="10"/>
  <c r="D56" i="10"/>
  <c r="C56" i="10"/>
  <c r="G55" i="10"/>
  <c r="F55" i="10"/>
  <c r="E55" i="10"/>
  <c r="D55" i="10"/>
  <c r="C55" i="10"/>
  <c r="G54" i="10"/>
  <c r="F54" i="10"/>
  <c r="E54" i="10"/>
  <c r="D54" i="10"/>
  <c r="C54" i="10"/>
  <c r="G53" i="10"/>
  <c r="F53" i="10"/>
  <c r="E53" i="10"/>
  <c r="D53" i="10"/>
  <c r="C53" i="10"/>
  <c r="G52" i="10"/>
  <c r="F52" i="10"/>
  <c r="E52" i="10"/>
  <c r="D52" i="10"/>
  <c r="C52" i="10"/>
  <c r="G51" i="10"/>
  <c r="F51" i="10"/>
  <c r="E51" i="10"/>
  <c r="D51" i="10"/>
  <c r="C51" i="10"/>
  <c r="G50" i="10"/>
  <c r="F50" i="10"/>
  <c r="E50" i="10"/>
  <c r="D50" i="10"/>
  <c r="C50" i="10"/>
  <c r="G49" i="10"/>
  <c r="F49" i="10"/>
  <c r="E49" i="10"/>
  <c r="D49" i="10"/>
  <c r="C49" i="10"/>
  <c r="G48" i="10"/>
  <c r="F48" i="10"/>
  <c r="E48" i="10"/>
  <c r="D48" i="10"/>
  <c r="C48" i="10"/>
  <c r="G47" i="10"/>
  <c r="F47" i="10"/>
  <c r="E47" i="10"/>
  <c r="D47" i="10"/>
  <c r="C47" i="10"/>
  <c r="G46" i="10"/>
  <c r="F46" i="10"/>
  <c r="E46" i="10"/>
  <c r="D46" i="10"/>
  <c r="C46" i="10"/>
  <c r="G45" i="10"/>
  <c r="F45" i="10"/>
  <c r="E45" i="10"/>
  <c r="D45" i="10"/>
  <c r="C45" i="10"/>
  <c r="G44" i="10"/>
  <c r="F44" i="10"/>
  <c r="E44" i="10"/>
  <c r="D44" i="10"/>
  <c r="C44" i="10"/>
  <c r="G43" i="10"/>
  <c r="F43" i="10"/>
  <c r="E43" i="10"/>
  <c r="D43" i="10"/>
  <c r="C43" i="10"/>
  <c r="G42" i="10"/>
  <c r="F42" i="10"/>
  <c r="E42" i="10"/>
  <c r="D42" i="10"/>
  <c r="C42" i="10"/>
  <c r="G41" i="10"/>
  <c r="F41" i="10"/>
  <c r="E41" i="10"/>
  <c r="D41" i="10"/>
  <c r="C41" i="10"/>
  <c r="G40" i="10"/>
  <c r="F40" i="10"/>
  <c r="E40" i="10"/>
  <c r="D40" i="10"/>
  <c r="C40" i="10"/>
  <c r="G39" i="10"/>
  <c r="F39" i="10"/>
  <c r="E39" i="10"/>
  <c r="D39" i="10"/>
  <c r="C39" i="10"/>
  <c r="G38" i="10"/>
  <c r="F38" i="10"/>
  <c r="E38" i="10"/>
  <c r="D38" i="10"/>
  <c r="C38" i="10"/>
  <c r="G37" i="10"/>
  <c r="F37" i="10"/>
  <c r="E37" i="10"/>
  <c r="D37" i="10"/>
  <c r="C37" i="10"/>
  <c r="G36" i="10"/>
  <c r="F36" i="10"/>
  <c r="E36" i="10"/>
  <c r="D36" i="10"/>
  <c r="C36" i="10"/>
  <c r="G35" i="10"/>
  <c r="F35" i="10"/>
  <c r="E35" i="10"/>
  <c r="D35" i="10"/>
  <c r="C35" i="10"/>
  <c r="G34" i="10"/>
  <c r="F34" i="10"/>
  <c r="E34" i="10"/>
  <c r="D34" i="10"/>
  <c r="C34" i="10"/>
  <c r="G33" i="10"/>
  <c r="F33" i="10"/>
  <c r="E33" i="10"/>
  <c r="D33" i="10"/>
  <c r="C33" i="10"/>
  <c r="G32" i="10"/>
  <c r="F32" i="10"/>
  <c r="E32" i="10"/>
  <c r="D32" i="10"/>
  <c r="C32" i="10"/>
  <c r="G31" i="10"/>
  <c r="F31" i="10"/>
  <c r="E31" i="10"/>
  <c r="D31" i="10"/>
  <c r="C31" i="10"/>
  <c r="G30" i="10"/>
  <c r="F30" i="10"/>
  <c r="E30" i="10"/>
  <c r="D30" i="10"/>
  <c r="C30" i="10"/>
  <c r="G29" i="10"/>
  <c r="F29" i="10"/>
  <c r="E29" i="10"/>
  <c r="D29" i="10"/>
  <c r="C29" i="10"/>
  <c r="G28" i="10"/>
  <c r="F28" i="10"/>
  <c r="E28" i="10"/>
  <c r="D28" i="10"/>
  <c r="C28" i="10"/>
  <c r="G27" i="10"/>
  <c r="F27" i="10"/>
  <c r="E27" i="10"/>
  <c r="D27" i="10"/>
  <c r="C27" i="10"/>
  <c r="G26" i="10"/>
  <c r="F26" i="10"/>
  <c r="E26" i="10"/>
  <c r="D26" i="10"/>
  <c r="C26" i="10"/>
  <c r="G25" i="10"/>
  <c r="F25" i="10"/>
  <c r="E25" i="10"/>
  <c r="D25" i="10"/>
  <c r="C25" i="10"/>
  <c r="G24" i="10"/>
  <c r="F24" i="10"/>
  <c r="E24" i="10"/>
  <c r="D24" i="10"/>
  <c r="C24" i="10"/>
  <c r="G23" i="10"/>
  <c r="F23" i="10"/>
  <c r="E23" i="10"/>
  <c r="D23" i="10"/>
  <c r="C23" i="10"/>
  <c r="G22" i="10"/>
  <c r="F22" i="10"/>
  <c r="E22" i="10"/>
  <c r="D22" i="10"/>
  <c r="C22" i="10"/>
  <c r="G21" i="10"/>
  <c r="F21" i="10"/>
  <c r="E21" i="10"/>
  <c r="D21" i="10"/>
  <c r="C21" i="10"/>
  <c r="G20" i="10"/>
  <c r="F20" i="10"/>
  <c r="E20" i="10"/>
  <c r="D20" i="10"/>
  <c r="C20" i="10"/>
  <c r="G19" i="10"/>
  <c r="F19" i="10"/>
  <c r="E19" i="10"/>
  <c r="D19" i="10"/>
  <c r="C19" i="10"/>
  <c r="G18" i="10"/>
  <c r="F18" i="10"/>
  <c r="E18" i="10"/>
  <c r="D18" i="10"/>
  <c r="C18" i="10"/>
  <c r="G17" i="10"/>
  <c r="F17" i="10"/>
  <c r="E17" i="10"/>
  <c r="D17" i="10"/>
  <c r="C17" i="10"/>
  <c r="G16" i="10"/>
  <c r="F16" i="10"/>
  <c r="E16" i="10"/>
  <c r="D16" i="10"/>
  <c r="C16" i="10"/>
  <c r="G15" i="10"/>
  <c r="F15" i="10"/>
  <c r="E15" i="10"/>
  <c r="D15" i="10"/>
  <c r="C15" i="10"/>
  <c r="G14" i="10"/>
  <c r="F14" i="10"/>
  <c r="E14" i="10"/>
  <c r="D14" i="10"/>
  <c r="C14" i="10"/>
  <c r="G13" i="10"/>
  <c r="F13" i="10"/>
  <c r="E13" i="10"/>
  <c r="D13" i="10"/>
  <c r="C13" i="10"/>
  <c r="G12" i="10"/>
  <c r="F12" i="10"/>
  <c r="E12" i="10"/>
  <c r="D12" i="10"/>
  <c r="C12" i="10"/>
  <c r="G11" i="10"/>
  <c r="F11" i="10"/>
  <c r="E11" i="10"/>
  <c r="D11" i="10"/>
  <c r="C11" i="10"/>
  <c r="G10" i="10"/>
  <c r="F10" i="10"/>
  <c r="E10" i="10"/>
  <c r="D10" i="10"/>
  <c r="C10" i="10"/>
  <c r="G9" i="10"/>
  <c r="F9" i="10"/>
  <c r="E9" i="10"/>
  <c r="D9" i="10"/>
  <c r="C9" i="10"/>
  <c r="G8" i="10"/>
  <c r="F8" i="10"/>
  <c r="E8" i="10"/>
  <c r="D8" i="10"/>
  <c r="C8" i="10"/>
  <c r="G7" i="10"/>
  <c r="F7" i="10"/>
  <c r="E7" i="10"/>
  <c r="D7" i="10"/>
  <c r="C7" i="10"/>
  <c r="G6" i="10"/>
  <c r="F6" i="10"/>
  <c r="E6" i="10"/>
  <c r="D6" i="10"/>
  <c r="C6" i="10"/>
  <c r="G5" i="10"/>
  <c r="F5" i="10"/>
  <c r="E5" i="10"/>
  <c r="D5" i="10"/>
  <c r="C5" i="10"/>
  <c r="G4" i="10"/>
  <c r="F4" i="10"/>
  <c r="E4" i="10"/>
  <c r="D4" i="10"/>
  <c r="C4" i="10"/>
  <c r="G54" i="1"/>
  <c r="F54" i="1"/>
  <c r="E54" i="1"/>
  <c r="D54" i="1"/>
  <c r="C54" i="1"/>
  <c r="G53" i="1"/>
  <c r="F23" i="7" s="1"/>
  <c r="F53" i="1"/>
  <c r="E23" i="7" s="1"/>
  <c r="E53" i="1"/>
  <c r="D23" i="7" s="1"/>
  <c r="D53" i="1"/>
  <c r="C23" i="7" s="1"/>
  <c r="C53" i="1"/>
  <c r="B23" i="7" s="1"/>
  <c r="G52" i="1"/>
  <c r="F22" i="7" s="1"/>
  <c r="F52" i="1"/>
  <c r="E22" i="7" s="1"/>
  <c r="E52" i="1"/>
  <c r="D22" i="7" s="1"/>
  <c r="D52" i="1"/>
  <c r="C22" i="7" s="1"/>
  <c r="C52" i="1"/>
  <c r="B22" i="7" s="1"/>
  <c r="G51" i="1"/>
  <c r="F20" i="7" s="1"/>
  <c r="F51" i="1"/>
  <c r="E20" i="7" s="1"/>
  <c r="E51" i="1"/>
  <c r="D20" i="7" s="1"/>
  <c r="D51" i="1"/>
  <c r="C20" i="7" s="1"/>
  <c r="C51" i="1"/>
  <c r="B20" i="7" s="1"/>
  <c r="G50" i="1"/>
  <c r="F19" i="7" s="1"/>
  <c r="F50" i="1"/>
  <c r="E19" i="7" s="1"/>
  <c r="E50" i="1"/>
  <c r="D19" i="7" s="1"/>
  <c r="D50" i="1"/>
  <c r="C19" i="7" s="1"/>
  <c r="C50" i="1"/>
  <c r="B19" i="7" s="1"/>
  <c r="G49" i="1"/>
  <c r="F21" i="7" s="1"/>
  <c r="F49" i="1"/>
  <c r="E21" i="7" s="1"/>
  <c r="E49" i="1"/>
  <c r="D21" i="7" s="1"/>
  <c r="D49" i="1"/>
  <c r="C21" i="7" s="1"/>
  <c r="C49" i="1"/>
  <c r="B21" i="7" s="1"/>
  <c r="G48" i="1"/>
  <c r="F18" i="7" s="1"/>
  <c r="F48" i="1"/>
  <c r="E18" i="7" s="1"/>
  <c r="E48" i="1"/>
  <c r="D18" i="7" s="1"/>
  <c r="D48" i="1"/>
  <c r="C18" i="7" s="1"/>
  <c r="C48" i="1"/>
  <c r="B18" i="7" s="1"/>
  <c r="G47" i="1"/>
  <c r="F17" i="7" s="1"/>
  <c r="F47" i="1"/>
  <c r="E17" i="7" s="1"/>
  <c r="E47" i="1"/>
  <c r="D17" i="7" s="1"/>
  <c r="D47" i="1"/>
  <c r="C17" i="7" s="1"/>
  <c r="C47" i="1"/>
  <c r="B17" i="7" s="1"/>
  <c r="G46" i="1"/>
  <c r="F10" i="7" s="1"/>
  <c r="F46" i="1"/>
  <c r="E10" i="7" s="1"/>
  <c r="E46" i="1"/>
  <c r="D10" i="7" s="1"/>
  <c r="D46" i="1"/>
  <c r="C10" i="7" s="1"/>
  <c r="C46" i="1"/>
  <c r="B10" i="7" s="1"/>
  <c r="G45" i="1"/>
  <c r="F45" i="1"/>
  <c r="E45" i="1"/>
  <c r="D45" i="1"/>
  <c r="C45" i="1"/>
  <c r="G44" i="1"/>
  <c r="F44" i="1"/>
  <c r="E44" i="1"/>
  <c r="D44" i="1"/>
  <c r="C44" i="1"/>
  <c r="G43" i="1"/>
  <c r="F43" i="1"/>
  <c r="E43" i="1"/>
  <c r="D43" i="1"/>
  <c r="C43" i="1"/>
  <c r="G42" i="1"/>
  <c r="F42" i="1"/>
  <c r="E42" i="1"/>
  <c r="D42" i="1"/>
  <c r="C42" i="1"/>
  <c r="G41" i="1"/>
  <c r="F41" i="1"/>
  <c r="E41" i="1"/>
  <c r="D41" i="1"/>
  <c r="C41" i="1"/>
  <c r="G40" i="1"/>
  <c r="F9" i="7" s="1"/>
  <c r="F40" i="1"/>
  <c r="E9" i="7" s="1"/>
  <c r="E40" i="1"/>
  <c r="D9" i="7" s="1"/>
  <c r="D40" i="1"/>
  <c r="C9" i="7" s="1"/>
  <c r="C40" i="1"/>
  <c r="B9" i="7" s="1"/>
  <c r="G39" i="1"/>
  <c r="F39" i="1"/>
  <c r="E39" i="1"/>
  <c r="D39" i="1"/>
  <c r="C39" i="1"/>
  <c r="G38" i="1"/>
  <c r="F38" i="1"/>
  <c r="E38" i="1"/>
  <c r="D38" i="1"/>
  <c r="C38" i="1"/>
  <c r="G37" i="1"/>
  <c r="F37" i="1"/>
  <c r="E37" i="1"/>
  <c r="D37" i="1"/>
  <c r="C37" i="1"/>
  <c r="G36" i="1"/>
  <c r="F36" i="1"/>
  <c r="E36" i="1"/>
  <c r="D36" i="1"/>
  <c r="C36" i="1"/>
  <c r="G35" i="1"/>
  <c r="F35" i="1"/>
  <c r="E35" i="1"/>
  <c r="D35" i="1"/>
  <c r="C35" i="1"/>
  <c r="G34" i="1"/>
  <c r="F8" i="7" s="1"/>
  <c r="F34" i="1"/>
  <c r="E8" i="7" s="1"/>
  <c r="E34" i="1"/>
  <c r="D8" i="7" s="1"/>
  <c r="D34" i="1"/>
  <c r="C8" i="7" s="1"/>
  <c r="C34" i="1"/>
  <c r="B8" i="7" s="1"/>
  <c r="G33" i="1"/>
  <c r="F33" i="1"/>
  <c r="E33" i="1"/>
  <c r="D33" i="1"/>
  <c r="C33" i="1"/>
  <c r="G32" i="1"/>
  <c r="F32" i="1"/>
  <c r="E32" i="1"/>
  <c r="D32" i="1"/>
  <c r="C32" i="1"/>
  <c r="G31" i="1"/>
  <c r="F31" i="1"/>
  <c r="E31" i="1"/>
  <c r="D31" i="1"/>
  <c r="C31" i="1"/>
  <c r="G30" i="1"/>
  <c r="F7" i="7" s="1"/>
  <c r="F30" i="1"/>
  <c r="E7" i="7" s="1"/>
  <c r="E30" i="1"/>
  <c r="D7" i="7" s="1"/>
  <c r="D30" i="1"/>
  <c r="C7" i="7" s="1"/>
  <c r="C30" i="1"/>
  <c r="B7" i="7" s="1"/>
  <c r="G29" i="1"/>
  <c r="F29" i="1"/>
  <c r="E29" i="1"/>
  <c r="D29" i="1"/>
  <c r="C29" i="1"/>
  <c r="G28" i="1"/>
  <c r="F28" i="1"/>
  <c r="E28" i="1"/>
  <c r="D28" i="1"/>
  <c r="C28" i="1"/>
  <c r="G27" i="1"/>
  <c r="F27" i="1"/>
  <c r="E27" i="1"/>
  <c r="D27" i="1"/>
  <c r="C27" i="1"/>
  <c r="G26" i="1"/>
  <c r="F26" i="1"/>
  <c r="E26" i="1"/>
  <c r="D26" i="1"/>
  <c r="C26" i="1"/>
  <c r="G25" i="1"/>
  <c r="F25" i="1"/>
  <c r="E25" i="1"/>
  <c r="D25" i="1"/>
  <c r="C25" i="1"/>
  <c r="G24" i="1"/>
  <c r="F6" i="7" s="1"/>
  <c r="F24" i="1"/>
  <c r="E6" i="7" s="1"/>
  <c r="E24" i="1"/>
  <c r="D6" i="7" s="1"/>
  <c r="D24" i="1"/>
  <c r="C6" i="7" s="1"/>
  <c r="C24" i="1"/>
  <c r="B6" i="7" s="1"/>
  <c r="G23" i="1"/>
  <c r="F23" i="1"/>
  <c r="E23" i="1"/>
  <c r="D23" i="1"/>
  <c r="C23" i="1"/>
  <c r="G22" i="1"/>
  <c r="F22" i="1"/>
  <c r="E22" i="1"/>
  <c r="D22" i="1"/>
  <c r="C22" i="1"/>
  <c r="G21" i="1"/>
  <c r="F21" i="1"/>
  <c r="E21" i="1"/>
  <c r="D21" i="1"/>
  <c r="C21" i="1"/>
  <c r="G20" i="1"/>
  <c r="F20" i="1"/>
  <c r="E20" i="1"/>
  <c r="D20" i="1"/>
  <c r="C20" i="1"/>
  <c r="G19" i="1"/>
  <c r="F19" i="1"/>
  <c r="E19" i="1"/>
  <c r="D19" i="1"/>
  <c r="C19" i="1"/>
  <c r="G18" i="1"/>
  <c r="F18" i="1"/>
  <c r="E18" i="1"/>
  <c r="D18" i="1"/>
  <c r="C18" i="1"/>
  <c r="G17" i="1"/>
  <c r="F5" i="7" s="1"/>
  <c r="F17" i="1"/>
  <c r="E5" i="7" s="1"/>
  <c r="E17" i="1"/>
  <c r="D5" i="7" s="1"/>
  <c r="D17" i="1"/>
  <c r="C5" i="7" s="1"/>
  <c r="C17" i="1"/>
  <c r="B5" i="7" s="1"/>
  <c r="G16" i="1"/>
  <c r="F16" i="1"/>
  <c r="E16" i="1"/>
  <c r="D16" i="1"/>
  <c r="C16" i="1"/>
  <c r="G15" i="1"/>
  <c r="F15" i="1"/>
  <c r="E15" i="1"/>
  <c r="D15" i="1"/>
  <c r="C15" i="1"/>
  <c r="G14" i="1"/>
  <c r="F14" i="1"/>
  <c r="E14" i="1"/>
  <c r="D14" i="1"/>
  <c r="C14" i="1"/>
  <c r="G13" i="1"/>
  <c r="F13" i="1"/>
  <c r="E13" i="1"/>
  <c r="D13" i="1"/>
  <c r="C13" i="1"/>
  <c r="G12" i="1"/>
  <c r="F12" i="1"/>
  <c r="E12" i="1"/>
  <c r="D12" i="1"/>
  <c r="C12" i="1"/>
  <c r="G11" i="1"/>
  <c r="F11" i="1"/>
  <c r="E11" i="1"/>
  <c r="D11" i="1"/>
  <c r="C11" i="1"/>
  <c r="G10" i="1"/>
  <c r="F4" i="7" s="1"/>
  <c r="F10" i="1"/>
  <c r="E4" i="7" s="1"/>
  <c r="E10" i="1"/>
  <c r="D4" i="7" s="1"/>
  <c r="D10" i="1"/>
  <c r="C4" i="7" s="1"/>
  <c r="C10" i="1"/>
  <c r="B4" i="7" s="1"/>
  <c r="G9" i="1"/>
  <c r="F9" i="1"/>
  <c r="E9" i="1"/>
  <c r="D9" i="1"/>
  <c r="C9" i="1"/>
  <c r="G8" i="1"/>
  <c r="F8" i="1"/>
  <c r="E8" i="1"/>
  <c r="D8" i="1"/>
  <c r="C8" i="1"/>
  <c r="G7" i="1"/>
  <c r="F7" i="1"/>
  <c r="E7" i="1"/>
  <c r="D7" i="1"/>
  <c r="C7" i="1"/>
  <c r="G6" i="1"/>
  <c r="F6" i="1"/>
  <c r="E6" i="1"/>
  <c r="D6" i="1"/>
  <c r="C6" i="1"/>
  <c r="G5" i="1"/>
  <c r="F5" i="1"/>
  <c r="E5" i="1"/>
  <c r="D5" i="1"/>
  <c r="C5" i="1"/>
  <c r="G4" i="1"/>
  <c r="F4" i="1"/>
  <c r="E4" i="1"/>
  <c r="D4" i="1"/>
  <c r="C4" i="1"/>
  <c r="B24" i="7" l="1"/>
  <c r="B11" i="7"/>
  <c r="F24" i="7"/>
  <c r="F11" i="7"/>
  <c r="D24" i="7"/>
  <c r="D11" i="7"/>
  <c r="E24" i="7"/>
  <c r="E11" i="7"/>
  <c r="C24" i="7"/>
  <c r="C11" i="7"/>
  <c r="F24" i="12"/>
  <c r="F29" i="12" s="1"/>
  <c r="F23" i="12"/>
  <c r="F22" i="12"/>
  <c r="F20" i="12"/>
  <c r="F19" i="12"/>
  <c r="F21" i="12"/>
  <c r="F18" i="12"/>
  <c r="F17" i="12"/>
  <c r="BB29" i="12"/>
  <c r="BL29" i="12"/>
  <c r="B18" i="12"/>
  <c r="L24" i="12"/>
  <c r="L29" i="12" s="1"/>
  <c r="V23" i="12"/>
  <c r="AF22" i="12"/>
  <c r="AP20" i="12"/>
  <c r="AZ19" i="12"/>
  <c r="B17" i="12"/>
  <c r="B24" i="12"/>
  <c r="B29" i="12" s="1"/>
  <c r="L23" i="12"/>
  <c r="V22" i="12"/>
  <c r="AF20" i="12"/>
  <c r="AP19" i="12"/>
  <c r="AZ21" i="12"/>
  <c r="V20" i="12"/>
  <c r="AF19" i="12"/>
  <c r="AZ18" i="12"/>
  <c r="B22" i="12"/>
  <c r="L20" i="12"/>
  <c r="V19" i="12"/>
  <c r="AF21" i="12"/>
  <c r="AP18" i="12"/>
  <c r="AZ17" i="12"/>
  <c r="V24" i="12"/>
  <c r="V29" i="12" s="1"/>
  <c r="AF23" i="12"/>
  <c r="L17" i="12"/>
  <c r="B23" i="12"/>
  <c r="AZ24" i="12"/>
  <c r="AZ29" i="12" s="1"/>
  <c r="B20" i="12"/>
  <c r="L19" i="12"/>
  <c r="V21" i="12"/>
  <c r="AF18" i="12"/>
  <c r="AP17" i="12"/>
  <c r="AP22" i="12"/>
  <c r="AZ20" i="12"/>
  <c r="L22" i="12"/>
  <c r="AP24" i="12"/>
  <c r="AP29" i="12" s="1"/>
  <c r="AZ23" i="12"/>
  <c r="B19" i="12"/>
  <c r="L21" i="12"/>
  <c r="V18" i="12"/>
  <c r="AF17" i="12"/>
  <c r="AP21" i="12"/>
  <c r="AF24" i="12"/>
  <c r="AF29" i="12" s="1"/>
  <c r="AP23" i="12"/>
  <c r="AZ22" i="12"/>
  <c r="B21" i="12"/>
  <c r="L18" i="12"/>
  <c r="V17" i="12"/>
  <c r="AV18" i="12"/>
  <c r="AV17" i="12"/>
  <c r="AV24" i="12"/>
  <c r="AV29" i="12" s="1"/>
  <c r="BF29" i="12"/>
  <c r="AV23" i="12"/>
  <c r="AV22" i="12"/>
  <c r="AV20" i="12"/>
  <c r="AV19" i="12"/>
  <c r="AV21" i="12"/>
  <c r="AK53" i="9"/>
  <c r="AJ53" i="9"/>
  <c r="AI53" i="9"/>
  <c r="AH53" i="9"/>
  <c r="AG53" i="9"/>
  <c r="AF53" i="9"/>
  <c r="AD53" i="9"/>
  <c r="AK52" i="9"/>
  <c r="AJ52" i="9"/>
  <c r="AI52" i="9"/>
  <c r="AH52" i="9"/>
  <c r="AG52" i="9"/>
  <c r="AF52" i="9"/>
  <c r="AD52" i="9"/>
  <c r="AK51" i="9"/>
  <c r="AJ51" i="9"/>
  <c r="AI51" i="9"/>
  <c r="AH51" i="9"/>
  <c r="AG51" i="9"/>
  <c r="AF51" i="9"/>
  <c r="AD51" i="9"/>
  <c r="AK50" i="9"/>
  <c r="AJ50" i="9"/>
  <c r="AI50" i="9"/>
  <c r="AH50" i="9"/>
  <c r="AG50" i="9"/>
  <c r="AF50" i="9"/>
  <c r="AD50" i="9"/>
  <c r="AK49" i="9"/>
  <c r="AJ49" i="9"/>
  <c r="AI49" i="9"/>
  <c r="AH49" i="9"/>
  <c r="AG49" i="9"/>
  <c r="AF49" i="9"/>
  <c r="AD49" i="9"/>
  <c r="AK48" i="9"/>
  <c r="AJ48" i="9"/>
  <c r="AI48" i="9"/>
  <c r="AH48" i="9"/>
  <c r="AG48" i="9"/>
  <c r="AF48" i="9"/>
  <c r="AD48" i="9"/>
  <c r="AK47" i="9"/>
  <c r="AJ47" i="9"/>
  <c r="AI47" i="9"/>
  <c r="AH47" i="9"/>
  <c r="AG47" i="9"/>
  <c r="AF47" i="9"/>
  <c r="AD47" i="9"/>
  <c r="AK155" i="11"/>
  <c r="AK154" i="11"/>
  <c r="AK153" i="11"/>
  <c r="AK152" i="11"/>
  <c r="AK151" i="11"/>
  <c r="AK150" i="11"/>
  <c r="AK149" i="11"/>
  <c r="AK148" i="11"/>
  <c r="AK147" i="11"/>
  <c r="AK146" i="11"/>
  <c r="AK145" i="11"/>
  <c r="AK144" i="11"/>
  <c r="AK143" i="11"/>
  <c r="AK142" i="11"/>
  <c r="AK141" i="11"/>
  <c r="AK140" i="11"/>
  <c r="AK139" i="11"/>
  <c r="AK138" i="11"/>
  <c r="AK137" i="11"/>
  <c r="AK136" i="11"/>
  <c r="AK135" i="11"/>
  <c r="AK134" i="11"/>
  <c r="AK133" i="11"/>
  <c r="AK132" i="11"/>
  <c r="AK131" i="11"/>
  <c r="AK130" i="11"/>
  <c r="AK129" i="11"/>
  <c r="AK128" i="11"/>
  <c r="AK127" i="11"/>
  <c r="AK126" i="11"/>
  <c r="AK125" i="11"/>
  <c r="AK124" i="11"/>
  <c r="AK123" i="11"/>
  <c r="AK122" i="11"/>
  <c r="AK121" i="11"/>
  <c r="AK120" i="11"/>
  <c r="AK119" i="11"/>
  <c r="AK118" i="11"/>
  <c r="AK117" i="11"/>
  <c r="AK116" i="11"/>
  <c r="AK115" i="11"/>
  <c r="AK114" i="11"/>
  <c r="AK113" i="11"/>
  <c r="AG54" i="9" l="1"/>
  <c r="AK54" i="9"/>
  <c r="AH54" i="9"/>
  <c r="AJ54" i="9"/>
  <c r="AD54" i="9"/>
  <c r="AI54" i="9"/>
  <c r="AF54" i="9"/>
  <c r="P47" i="9"/>
  <c r="P48" i="9"/>
  <c r="P49" i="9"/>
  <c r="P50" i="9"/>
  <c r="P51" i="9"/>
  <c r="P52" i="9"/>
  <c r="P53" i="9"/>
  <c r="W97" i="11"/>
  <c r="W98" i="11"/>
  <c r="W99" i="11"/>
  <c r="W100" i="11"/>
  <c r="W101" i="11"/>
  <c r="W102" i="11"/>
  <c r="W103" i="11"/>
  <c r="W104" i="11"/>
  <c r="W105" i="11"/>
  <c r="W106" i="11"/>
  <c r="W107" i="11"/>
  <c r="W108" i="11"/>
  <c r="W109" i="11"/>
  <c r="W110" i="11"/>
  <c r="W111" i="11"/>
  <c r="W112" i="11"/>
  <c r="W113" i="11"/>
  <c r="W114" i="11"/>
  <c r="W115" i="11"/>
  <c r="W116" i="11"/>
  <c r="W117" i="11"/>
  <c r="W118" i="11"/>
  <c r="W119" i="11"/>
  <c r="W120" i="11"/>
  <c r="W121" i="11"/>
  <c r="W122" i="11"/>
  <c r="W123" i="11"/>
  <c r="W124" i="11"/>
  <c r="W125" i="11"/>
  <c r="W126" i="11"/>
  <c r="W127" i="11"/>
  <c r="W128" i="11"/>
  <c r="W129" i="11"/>
  <c r="W130" i="11"/>
  <c r="W131" i="11"/>
  <c r="W132" i="11"/>
  <c r="W133" i="11"/>
  <c r="W134" i="11"/>
  <c r="W135" i="11"/>
  <c r="W136" i="11"/>
  <c r="W137" i="11"/>
  <c r="W138" i="11"/>
  <c r="W139" i="11"/>
  <c r="W140" i="11"/>
  <c r="W141" i="11"/>
  <c r="W142" i="11"/>
  <c r="W143" i="11"/>
  <c r="W144" i="11"/>
  <c r="W145" i="11"/>
  <c r="W146" i="11"/>
  <c r="W147" i="11"/>
  <c r="W148" i="11"/>
  <c r="W149" i="11"/>
  <c r="W150" i="11"/>
  <c r="W151" i="11"/>
  <c r="W152" i="11"/>
  <c r="W153" i="11"/>
  <c r="W154" i="11"/>
  <c r="W155" i="11"/>
  <c r="W156" i="11"/>
  <c r="W157" i="11"/>
  <c r="W158" i="11"/>
  <c r="W159" i="11"/>
  <c r="W160" i="11"/>
  <c r="W161" i="11"/>
  <c r="W162" i="11"/>
  <c r="W163" i="11"/>
  <c r="P54" i="9" l="1"/>
  <c r="AD97" i="11"/>
  <c r="P97" i="11" s="1"/>
  <c r="AD98" i="11"/>
  <c r="P98" i="11" s="1"/>
  <c r="AD99" i="11"/>
  <c r="P99" i="11" s="1"/>
  <c r="AD100" i="11"/>
  <c r="P100" i="11" s="1"/>
  <c r="AD101" i="11"/>
  <c r="P101" i="11" s="1"/>
  <c r="AD102" i="11"/>
  <c r="P102" i="11" s="1"/>
  <c r="AD103" i="11"/>
  <c r="I103" i="11" s="1"/>
  <c r="AD104" i="11"/>
  <c r="I104" i="11" s="1"/>
  <c r="AD105" i="11"/>
  <c r="P105" i="11" s="1"/>
  <c r="AD106" i="11"/>
  <c r="P106" i="11" s="1"/>
  <c r="AD107" i="11"/>
  <c r="P107" i="11" s="1"/>
  <c r="AD108" i="11"/>
  <c r="P108" i="11" s="1"/>
  <c r="AD109" i="11"/>
  <c r="P109" i="11" s="1"/>
  <c r="AD110" i="11"/>
  <c r="P110" i="11" s="1"/>
  <c r="AD111" i="11"/>
  <c r="I111" i="11" s="1"/>
  <c r="AD112" i="11"/>
  <c r="I112" i="11" s="1"/>
  <c r="AD113" i="11"/>
  <c r="P113" i="11" s="1"/>
  <c r="AD114" i="11"/>
  <c r="P114" i="11" s="1"/>
  <c r="AD115" i="11"/>
  <c r="P115" i="11" s="1"/>
  <c r="AD116" i="11"/>
  <c r="P116" i="11" s="1"/>
  <c r="AD117" i="11"/>
  <c r="P117" i="11" s="1"/>
  <c r="AD118" i="11"/>
  <c r="P118" i="11" s="1"/>
  <c r="AD119" i="11"/>
  <c r="P119" i="11" s="1"/>
  <c r="AD120" i="11"/>
  <c r="P120" i="11" s="1"/>
  <c r="AD121" i="11"/>
  <c r="P121" i="11" s="1"/>
  <c r="AD122" i="11"/>
  <c r="P122" i="11" s="1"/>
  <c r="AD123" i="11"/>
  <c r="P123" i="11" s="1"/>
  <c r="AD124" i="11"/>
  <c r="P124" i="11" s="1"/>
  <c r="AD125" i="11"/>
  <c r="P125" i="11" s="1"/>
  <c r="AD126" i="11"/>
  <c r="P126" i="11" s="1"/>
  <c r="AD127" i="11"/>
  <c r="P127" i="11" s="1"/>
  <c r="AD128" i="11"/>
  <c r="P128" i="11" s="1"/>
  <c r="AD129" i="11"/>
  <c r="P129" i="11" s="1"/>
  <c r="AD130" i="11"/>
  <c r="P130" i="11" s="1"/>
  <c r="AD131" i="11"/>
  <c r="P131" i="11" s="1"/>
  <c r="AD132" i="11"/>
  <c r="P132" i="11" s="1"/>
  <c r="AD133" i="11"/>
  <c r="P133" i="11" s="1"/>
  <c r="AD134" i="11"/>
  <c r="P134" i="11" s="1"/>
  <c r="AD135" i="11"/>
  <c r="P135" i="11" s="1"/>
  <c r="AD136" i="11"/>
  <c r="P136" i="11" s="1"/>
  <c r="AD137" i="11"/>
  <c r="P137" i="11" s="1"/>
  <c r="AD138" i="11"/>
  <c r="P138" i="11" s="1"/>
  <c r="AD139" i="11"/>
  <c r="P139" i="11" s="1"/>
  <c r="AD140" i="11"/>
  <c r="P140" i="11" s="1"/>
  <c r="AD141" i="11"/>
  <c r="P141" i="11" s="1"/>
  <c r="AD142" i="11"/>
  <c r="P142" i="11" s="1"/>
  <c r="AD143" i="11"/>
  <c r="P143" i="11" s="1"/>
  <c r="AD144" i="11"/>
  <c r="P144" i="11" s="1"/>
  <c r="AD145" i="11"/>
  <c r="P145" i="11" s="1"/>
  <c r="AD146" i="11"/>
  <c r="P146" i="11" s="1"/>
  <c r="AD147" i="11"/>
  <c r="P147" i="11" s="1"/>
  <c r="AD148" i="11"/>
  <c r="P148" i="11" s="1"/>
  <c r="AD149" i="11"/>
  <c r="P149" i="11" s="1"/>
  <c r="AD150" i="11"/>
  <c r="P150" i="11" s="1"/>
  <c r="AD151" i="11"/>
  <c r="P151" i="11" s="1"/>
  <c r="AD152" i="11"/>
  <c r="P152" i="11" s="1"/>
  <c r="AD153" i="11"/>
  <c r="P153" i="11" s="1"/>
  <c r="AD154" i="11"/>
  <c r="P154" i="11" s="1"/>
  <c r="AD155" i="11"/>
  <c r="P155" i="11" s="1"/>
  <c r="AD156" i="11"/>
  <c r="P156" i="11" s="1"/>
  <c r="AD157" i="11"/>
  <c r="P157" i="11" s="1"/>
  <c r="AD158" i="11"/>
  <c r="P158" i="11" s="1"/>
  <c r="AD159" i="11"/>
  <c r="P159" i="11" s="1"/>
  <c r="AD160" i="11"/>
  <c r="I160" i="11" s="1"/>
  <c r="AD161" i="11"/>
  <c r="P161" i="11" s="1"/>
  <c r="AD162" i="11"/>
  <c r="P162" i="11" s="1"/>
  <c r="AD163" i="11"/>
  <c r="I163" i="11" s="1"/>
  <c r="BL4" i="12"/>
  <c r="BL40" i="12" s="1"/>
  <c r="BL5" i="12"/>
  <c r="BL6" i="12"/>
  <c r="BL7" i="12"/>
  <c r="BL8" i="12"/>
  <c r="BL9" i="12"/>
  <c r="BL10" i="12"/>
  <c r="BL11" i="12"/>
  <c r="AB4" i="7"/>
  <c r="BA4" i="12" s="1"/>
  <c r="BA40" i="12" s="1"/>
  <c r="AB5" i="7"/>
  <c r="BA5" i="12" s="1"/>
  <c r="AB6" i="7"/>
  <c r="BA6" i="12" s="1"/>
  <c r="AB7" i="7"/>
  <c r="BA7" i="12" s="1"/>
  <c r="AB8" i="7"/>
  <c r="BA8" i="12" s="1"/>
  <c r="AB9" i="7"/>
  <c r="BA9" i="12" s="1"/>
  <c r="AB10" i="7"/>
  <c r="BA10" i="12" s="1"/>
  <c r="AB11" i="7"/>
  <c r="BA11" i="12" s="1"/>
  <c r="U4" i="7"/>
  <c r="U5" i="7"/>
  <c r="U6" i="7"/>
  <c r="U7" i="7"/>
  <c r="U8" i="7"/>
  <c r="U9" i="7"/>
  <c r="U10" i="7"/>
  <c r="U11" i="7"/>
  <c r="CH4" i="7"/>
  <c r="CJ4" i="7"/>
  <c r="CH5" i="7"/>
  <c r="CJ5" i="7"/>
  <c r="CH6" i="7"/>
  <c r="CJ6" i="7"/>
  <c r="CH7" i="7"/>
  <c r="CJ7" i="7"/>
  <c r="CH8" i="7"/>
  <c r="CJ8" i="7"/>
  <c r="CH9" i="7"/>
  <c r="CJ9" i="7"/>
  <c r="CH10" i="7"/>
  <c r="CJ10" i="7"/>
  <c r="CH11" i="7"/>
  <c r="CJ11" i="7"/>
  <c r="P112" i="11" l="1"/>
  <c r="P103" i="11"/>
  <c r="P163" i="11"/>
  <c r="P111" i="11"/>
  <c r="P104" i="11"/>
  <c r="P160" i="11"/>
  <c r="I115" i="11"/>
  <c r="I99" i="11"/>
  <c r="I107" i="11"/>
  <c r="I159" i="11"/>
  <c r="I100" i="11"/>
  <c r="I108" i="11"/>
  <c r="I156" i="11"/>
  <c r="I97" i="11"/>
  <c r="I105" i="11"/>
  <c r="I157" i="11"/>
  <c r="I98" i="11"/>
  <c r="I106" i="11"/>
  <c r="I158" i="11"/>
  <c r="I101" i="11"/>
  <c r="I109" i="11"/>
  <c r="I161" i="11"/>
  <c r="I102" i="11"/>
  <c r="I110" i="11"/>
  <c r="I162" i="11"/>
  <c r="I119" i="11"/>
  <c r="I127" i="11"/>
  <c r="I135" i="11"/>
  <c r="I143" i="11"/>
  <c r="I151" i="11"/>
  <c r="I148" i="11"/>
  <c r="I142" i="11"/>
  <c r="I116" i="11"/>
  <c r="I124" i="11"/>
  <c r="I132" i="11"/>
  <c r="I140" i="11"/>
  <c r="I152" i="11"/>
  <c r="I113" i="11"/>
  <c r="I121" i="11"/>
  <c r="I129" i="11"/>
  <c r="I137" i="11"/>
  <c r="I145" i="11"/>
  <c r="I153" i="11"/>
  <c r="I138" i="11"/>
  <c r="I118" i="11"/>
  <c r="I134" i="11"/>
  <c r="I123" i="11"/>
  <c r="I131" i="11"/>
  <c r="I139" i="11"/>
  <c r="I147" i="11"/>
  <c r="I155" i="11"/>
  <c r="I130" i="11"/>
  <c r="I154" i="11"/>
  <c r="I120" i="11"/>
  <c r="I128" i="11"/>
  <c r="I136" i="11"/>
  <c r="I144" i="11"/>
  <c r="I150" i="11"/>
  <c r="I117" i="11"/>
  <c r="I125" i="11"/>
  <c r="I133" i="11"/>
  <c r="I141" i="11"/>
  <c r="I149" i="11"/>
  <c r="I126" i="11"/>
  <c r="I114" i="11"/>
  <c r="I122" i="11"/>
  <c r="I146" i="11"/>
  <c r="AZ4" i="12"/>
  <c r="AZ40" i="12" s="1"/>
  <c r="AZ11" i="12"/>
  <c r="AZ9" i="12"/>
  <c r="AZ8" i="12"/>
  <c r="AZ5" i="12"/>
  <c r="AZ7" i="12"/>
  <c r="AZ10" i="12"/>
  <c r="AZ6" i="12"/>
  <c r="CD47" i="9" l="1"/>
  <c r="CD48" i="9"/>
  <c r="CD49" i="9"/>
  <c r="CD50" i="9"/>
  <c r="CD51" i="9"/>
  <c r="CD52" i="9"/>
  <c r="CD53" i="9"/>
  <c r="CL163" i="11"/>
  <c r="CL162" i="11"/>
  <c r="CL161" i="11"/>
  <c r="CL160" i="11"/>
  <c r="CL159" i="11"/>
  <c r="CL158" i="11"/>
  <c r="CL157" i="11"/>
  <c r="CL156" i="11"/>
  <c r="CL155" i="11"/>
  <c r="CL154" i="11"/>
  <c r="CL153" i="11"/>
  <c r="CL152" i="11"/>
  <c r="CL151" i="11"/>
  <c r="CL150" i="11"/>
  <c r="CL149" i="11"/>
  <c r="CL148" i="11"/>
  <c r="CL147" i="11"/>
  <c r="CL146" i="11"/>
  <c r="CL145" i="11"/>
  <c r="CL144" i="11"/>
  <c r="CL143" i="11"/>
  <c r="CL142" i="11"/>
  <c r="CL141" i="11"/>
  <c r="CL140" i="11"/>
  <c r="CL139" i="11"/>
  <c r="CL138" i="11"/>
  <c r="CL137" i="11"/>
  <c r="CL136" i="11"/>
  <c r="CL135" i="11"/>
  <c r="CL134" i="11"/>
  <c r="CL133" i="11"/>
  <c r="CL132" i="11"/>
  <c r="CL131" i="11"/>
  <c r="CL130" i="11"/>
  <c r="CL129" i="11"/>
  <c r="CL128" i="11"/>
  <c r="CL127" i="11"/>
  <c r="CL126" i="11"/>
  <c r="CL125" i="11"/>
  <c r="CL124" i="11"/>
  <c r="CL123" i="11"/>
  <c r="CL122" i="11"/>
  <c r="CL121" i="11"/>
  <c r="CL120" i="11"/>
  <c r="CL119" i="11"/>
  <c r="CL118" i="11"/>
  <c r="CL117" i="11"/>
  <c r="CL116" i="11"/>
  <c r="CL115" i="11"/>
  <c r="CL114" i="11"/>
  <c r="CL113" i="11"/>
  <c r="CL112" i="11"/>
  <c r="CL111" i="11"/>
  <c r="CL110" i="11"/>
  <c r="CL109" i="11"/>
  <c r="CL108" i="11"/>
  <c r="CL107" i="11"/>
  <c r="CL106" i="11"/>
  <c r="CL105" i="11"/>
  <c r="CL104" i="11"/>
  <c r="CL103" i="11"/>
  <c r="CL102" i="11"/>
  <c r="CL101" i="11"/>
  <c r="CL100" i="11"/>
  <c r="CL99" i="11"/>
  <c r="CL98" i="11"/>
  <c r="CL97" i="11"/>
  <c r="CJ163" i="11"/>
  <c r="CJ162" i="11"/>
  <c r="CJ161" i="11"/>
  <c r="CJ160" i="11"/>
  <c r="CJ159" i="11"/>
  <c r="CJ158" i="11"/>
  <c r="CJ157" i="11"/>
  <c r="CJ156" i="11"/>
  <c r="CJ155" i="11"/>
  <c r="CJ154" i="11"/>
  <c r="CJ153" i="11"/>
  <c r="CJ152" i="11"/>
  <c r="CJ151" i="11"/>
  <c r="CJ150" i="11"/>
  <c r="CJ149" i="11"/>
  <c r="CJ148" i="11"/>
  <c r="CJ147" i="11"/>
  <c r="CJ146" i="11"/>
  <c r="CJ145" i="11"/>
  <c r="CJ144" i="11"/>
  <c r="CJ143" i="11"/>
  <c r="CJ142" i="11"/>
  <c r="CJ141" i="11"/>
  <c r="CJ140" i="11"/>
  <c r="CJ139" i="11"/>
  <c r="CJ138" i="11"/>
  <c r="CJ137" i="11"/>
  <c r="CJ136" i="11"/>
  <c r="CJ135" i="11"/>
  <c r="CJ134" i="11"/>
  <c r="CJ133" i="11"/>
  <c r="CJ132" i="11"/>
  <c r="CJ131" i="11"/>
  <c r="CJ130" i="11"/>
  <c r="CJ129" i="11"/>
  <c r="CJ128" i="11"/>
  <c r="CJ127" i="11"/>
  <c r="CJ126" i="11"/>
  <c r="CJ125" i="11"/>
  <c r="CJ124" i="11"/>
  <c r="CJ123" i="11"/>
  <c r="CJ122" i="11"/>
  <c r="CJ121" i="11"/>
  <c r="CJ120" i="11"/>
  <c r="CJ119" i="11"/>
  <c r="CJ118" i="11"/>
  <c r="CJ117" i="11"/>
  <c r="CJ116" i="11"/>
  <c r="CJ115" i="11"/>
  <c r="CJ114" i="11"/>
  <c r="CJ113" i="11"/>
  <c r="CJ112" i="11"/>
  <c r="CJ111" i="11"/>
  <c r="CJ110" i="11"/>
  <c r="CJ109" i="11"/>
  <c r="CJ108" i="11"/>
  <c r="CJ107" i="11"/>
  <c r="CJ106" i="11"/>
  <c r="CJ105" i="11"/>
  <c r="CJ104" i="11"/>
  <c r="CJ103" i="11"/>
  <c r="CJ102" i="11"/>
  <c r="CJ101" i="11"/>
  <c r="CJ100" i="11"/>
  <c r="CJ99" i="11"/>
  <c r="CJ98" i="11"/>
  <c r="CJ97" i="11"/>
  <c r="CD54" i="9" l="1"/>
  <c r="CG97" i="11" l="1"/>
  <c r="E4" i="12" l="1"/>
  <c r="E40" i="12" s="1"/>
  <c r="V97" i="11" l="1"/>
  <c r="V98" i="11"/>
  <c r="V99" i="11"/>
  <c r="V100" i="11"/>
  <c r="V101" i="11"/>
  <c r="V102" i="11"/>
  <c r="V103" i="11"/>
  <c r="CG163" i="11" l="1"/>
  <c r="CF163" i="11"/>
  <c r="CE163" i="11"/>
  <c r="CD163" i="11"/>
  <c r="CC163" i="11"/>
  <c r="BZ163" i="11"/>
  <c r="BY163" i="11"/>
  <c r="BX163" i="11"/>
  <c r="BW163" i="11"/>
  <c r="BV163" i="11"/>
  <c r="BS163" i="11"/>
  <c r="BR163" i="11"/>
  <c r="BQ163" i="11"/>
  <c r="BP163" i="11"/>
  <c r="BO163" i="11"/>
  <c r="BL163" i="11"/>
  <c r="BK163" i="11"/>
  <c r="BJ163" i="11"/>
  <c r="BI163" i="11"/>
  <c r="BH163" i="11"/>
  <c r="BE163" i="11"/>
  <c r="BD163" i="11"/>
  <c r="BC163" i="11"/>
  <c r="BB163" i="11"/>
  <c r="BA163" i="11"/>
  <c r="AX163" i="11"/>
  <c r="AW163" i="11"/>
  <c r="AV163" i="11"/>
  <c r="AU163" i="11"/>
  <c r="AT163" i="11"/>
  <c r="AQ163" i="11"/>
  <c r="AP163" i="11"/>
  <c r="AO163" i="11"/>
  <c r="AN163" i="11"/>
  <c r="AM163" i="11"/>
  <c r="AJ163" i="11"/>
  <c r="AI163" i="11"/>
  <c r="AH163" i="11"/>
  <c r="AG163" i="11"/>
  <c r="AF163" i="11"/>
  <c r="AC163" i="11"/>
  <c r="AB163" i="11"/>
  <c r="AA163" i="11"/>
  <c r="Z163" i="11"/>
  <c r="Y163" i="11"/>
  <c r="V163" i="11"/>
  <c r="U163" i="11"/>
  <c r="T163" i="11"/>
  <c r="S163" i="11"/>
  <c r="R163" i="11"/>
  <c r="CG162" i="11"/>
  <c r="CF162" i="11"/>
  <c r="CE162" i="11"/>
  <c r="CD162" i="11"/>
  <c r="CC162" i="11"/>
  <c r="BZ162" i="11"/>
  <c r="BY162" i="11"/>
  <c r="BX162" i="11"/>
  <c r="BW162" i="11"/>
  <c r="BV162" i="11"/>
  <c r="BS162" i="11"/>
  <c r="BR162" i="11"/>
  <c r="BQ162" i="11"/>
  <c r="BP162" i="11"/>
  <c r="BO162" i="11"/>
  <c r="BL162" i="11"/>
  <c r="BK162" i="11"/>
  <c r="BJ162" i="11"/>
  <c r="BI162" i="11"/>
  <c r="BH162" i="11"/>
  <c r="BE162" i="11"/>
  <c r="BD162" i="11"/>
  <c r="BC162" i="11"/>
  <c r="BB162" i="11"/>
  <c r="BA162" i="11"/>
  <c r="AX162" i="11"/>
  <c r="AW162" i="11"/>
  <c r="AV162" i="11"/>
  <c r="AU162" i="11"/>
  <c r="AT162" i="11"/>
  <c r="AQ162" i="11"/>
  <c r="AP162" i="11"/>
  <c r="AO162" i="11"/>
  <c r="AN162" i="11"/>
  <c r="AM162" i="11"/>
  <c r="AJ162" i="11"/>
  <c r="AI162" i="11"/>
  <c r="AH162" i="11"/>
  <c r="AG162" i="11"/>
  <c r="AF162" i="11"/>
  <c r="AC162" i="11"/>
  <c r="AB162" i="11"/>
  <c r="AA162" i="11"/>
  <c r="Z162" i="11"/>
  <c r="Y162" i="11"/>
  <c r="V162" i="11"/>
  <c r="U162" i="11"/>
  <c r="T162" i="11"/>
  <c r="S162" i="11"/>
  <c r="R162" i="11"/>
  <c r="CG161" i="11"/>
  <c r="CF161" i="11"/>
  <c r="CE161" i="11"/>
  <c r="CD161" i="11"/>
  <c r="CC161" i="11"/>
  <c r="BZ161" i="11"/>
  <c r="BY161" i="11"/>
  <c r="BX161" i="11"/>
  <c r="BW161" i="11"/>
  <c r="BV161" i="11"/>
  <c r="BS161" i="11"/>
  <c r="BR161" i="11"/>
  <c r="BQ161" i="11"/>
  <c r="BP161" i="11"/>
  <c r="BO161" i="11"/>
  <c r="BL161" i="11"/>
  <c r="BK161" i="11"/>
  <c r="BJ161" i="11"/>
  <c r="BI161" i="11"/>
  <c r="BH161" i="11"/>
  <c r="BE161" i="11"/>
  <c r="BD161" i="11"/>
  <c r="BC161" i="11"/>
  <c r="BB161" i="11"/>
  <c r="BA161" i="11"/>
  <c r="AX161" i="11"/>
  <c r="AW161" i="11"/>
  <c r="AV161" i="11"/>
  <c r="AU161" i="11"/>
  <c r="AT161" i="11"/>
  <c r="AQ161" i="11"/>
  <c r="AP161" i="11"/>
  <c r="AO161" i="11"/>
  <c r="AN161" i="11"/>
  <c r="AM161" i="11"/>
  <c r="AJ161" i="11"/>
  <c r="AI161" i="11"/>
  <c r="AH161" i="11"/>
  <c r="AG161" i="11"/>
  <c r="AF161" i="11"/>
  <c r="AC161" i="11"/>
  <c r="AB161" i="11"/>
  <c r="AA161" i="11"/>
  <c r="Z161" i="11"/>
  <c r="Y161" i="11"/>
  <c r="V161" i="11"/>
  <c r="U161" i="11"/>
  <c r="T161" i="11"/>
  <c r="S161" i="11"/>
  <c r="R161" i="11"/>
  <c r="CG160" i="11"/>
  <c r="CF160" i="11"/>
  <c r="CE160" i="11"/>
  <c r="CD160" i="11"/>
  <c r="CC160" i="11"/>
  <c r="BZ160" i="11"/>
  <c r="BY160" i="11"/>
  <c r="BX160" i="11"/>
  <c r="BW160" i="11"/>
  <c r="BV160" i="11"/>
  <c r="BS160" i="11"/>
  <c r="BR160" i="11"/>
  <c r="BQ160" i="11"/>
  <c r="BP160" i="11"/>
  <c r="BO160" i="11"/>
  <c r="BL160" i="11"/>
  <c r="BK160" i="11"/>
  <c r="BJ160" i="11"/>
  <c r="BI160" i="11"/>
  <c r="BH160" i="11"/>
  <c r="BE160" i="11"/>
  <c r="BD160" i="11"/>
  <c r="BC160" i="11"/>
  <c r="BB160" i="11"/>
  <c r="BA160" i="11"/>
  <c r="AX160" i="11"/>
  <c r="AW160" i="11"/>
  <c r="AV160" i="11"/>
  <c r="AU160" i="11"/>
  <c r="AT160" i="11"/>
  <c r="AQ160" i="11"/>
  <c r="AP160" i="11"/>
  <c r="AO160" i="11"/>
  <c r="AN160" i="11"/>
  <c r="AM160" i="11"/>
  <c r="AJ160" i="11"/>
  <c r="AI160" i="11"/>
  <c r="AH160" i="11"/>
  <c r="AG160" i="11"/>
  <c r="AF160" i="11"/>
  <c r="AC160" i="11"/>
  <c r="AB160" i="11"/>
  <c r="AA160" i="11"/>
  <c r="Z160" i="11"/>
  <c r="Y160" i="11"/>
  <c r="V160" i="11"/>
  <c r="U160" i="11"/>
  <c r="T160" i="11"/>
  <c r="S160" i="11"/>
  <c r="R160" i="11"/>
  <c r="CG159" i="11"/>
  <c r="CF159" i="11"/>
  <c r="CE159" i="11"/>
  <c r="CD159" i="11"/>
  <c r="CC159" i="11"/>
  <c r="BZ159" i="11"/>
  <c r="BY159" i="11"/>
  <c r="BX159" i="11"/>
  <c r="BW159" i="11"/>
  <c r="BV159" i="11"/>
  <c r="BS159" i="11"/>
  <c r="BR159" i="11"/>
  <c r="BQ159" i="11"/>
  <c r="BP159" i="11"/>
  <c r="BO159" i="11"/>
  <c r="BL159" i="11"/>
  <c r="BK159" i="11"/>
  <c r="BJ159" i="11"/>
  <c r="BI159" i="11"/>
  <c r="BH159" i="11"/>
  <c r="BE159" i="11"/>
  <c r="BD159" i="11"/>
  <c r="BC159" i="11"/>
  <c r="BB159" i="11"/>
  <c r="BA159" i="11"/>
  <c r="AX159" i="11"/>
  <c r="AW159" i="11"/>
  <c r="AV159" i="11"/>
  <c r="AU159" i="11"/>
  <c r="AT159" i="11"/>
  <c r="AQ159" i="11"/>
  <c r="AP159" i="11"/>
  <c r="AO159" i="11"/>
  <c r="AN159" i="11"/>
  <c r="AM159" i="11"/>
  <c r="AJ159" i="11"/>
  <c r="AI159" i="11"/>
  <c r="AH159" i="11"/>
  <c r="AG159" i="11"/>
  <c r="AF159" i="11"/>
  <c r="AC159" i="11"/>
  <c r="AB159" i="11"/>
  <c r="AA159" i="11"/>
  <c r="Z159" i="11"/>
  <c r="Y159" i="11"/>
  <c r="V159" i="11"/>
  <c r="U159" i="11"/>
  <c r="T159" i="11"/>
  <c r="S159" i="11"/>
  <c r="R159" i="11"/>
  <c r="CG158" i="11"/>
  <c r="CF158" i="11"/>
  <c r="CE158" i="11"/>
  <c r="CD158" i="11"/>
  <c r="CC158" i="11"/>
  <c r="BZ158" i="11"/>
  <c r="BY158" i="11"/>
  <c r="BX158" i="11"/>
  <c r="BW158" i="11"/>
  <c r="BV158" i="11"/>
  <c r="BS158" i="11"/>
  <c r="BR158" i="11"/>
  <c r="BQ158" i="11"/>
  <c r="BP158" i="11"/>
  <c r="BO158" i="11"/>
  <c r="BL158" i="11"/>
  <c r="BK158" i="11"/>
  <c r="BJ158" i="11"/>
  <c r="BI158" i="11"/>
  <c r="BH158" i="11"/>
  <c r="BE158" i="11"/>
  <c r="BD158" i="11"/>
  <c r="BC158" i="11"/>
  <c r="BB158" i="11"/>
  <c r="BA158" i="11"/>
  <c r="AX158" i="11"/>
  <c r="AW158" i="11"/>
  <c r="AV158" i="11"/>
  <c r="AU158" i="11"/>
  <c r="AT158" i="11"/>
  <c r="AQ158" i="11"/>
  <c r="AP158" i="11"/>
  <c r="AO158" i="11"/>
  <c r="AN158" i="11"/>
  <c r="AM158" i="11"/>
  <c r="AJ158" i="11"/>
  <c r="AI158" i="11"/>
  <c r="AH158" i="11"/>
  <c r="AG158" i="11"/>
  <c r="AF158" i="11"/>
  <c r="AC158" i="11"/>
  <c r="AB158" i="11"/>
  <c r="AA158" i="11"/>
  <c r="Z158" i="11"/>
  <c r="Y158" i="11"/>
  <c r="V158" i="11"/>
  <c r="U158" i="11"/>
  <c r="T158" i="11"/>
  <c r="S158" i="11"/>
  <c r="R158" i="11"/>
  <c r="CG157" i="11"/>
  <c r="CF157" i="11"/>
  <c r="CE157" i="11"/>
  <c r="CD157" i="11"/>
  <c r="CC157" i="11"/>
  <c r="BZ157" i="11"/>
  <c r="BY157" i="11"/>
  <c r="BX157" i="11"/>
  <c r="BW157" i="11"/>
  <c r="BV157" i="11"/>
  <c r="BS157" i="11"/>
  <c r="BR157" i="11"/>
  <c r="BQ157" i="11"/>
  <c r="BP157" i="11"/>
  <c r="BO157" i="11"/>
  <c r="BL157" i="11"/>
  <c r="BK157" i="11"/>
  <c r="BJ157" i="11"/>
  <c r="BI157" i="11"/>
  <c r="BH157" i="11"/>
  <c r="BE157" i="11"/>
  <c r="BD157" i="11"/>
  <c r="BC157" i="11"/>
  <c r="BB157" i="11"/>
  <c r="BA157" i="11"/>
  <c r="AX157" i="11"/>
  <c r="AW157" i="11"/>
  <c r="AV157" i="11"/>
  <c r="AU157" i="11"/>
  <c r="AT157" i="11"/>
  <c r="AQ157" i="11"/>
  <c r="AP157" i="11"/>
  <c r="AO157" i="11"/>
  <c r="AN157" i="11"/>
  <c r="AM157" i="11"/>
  <c r="AJ157" i="11"/>
  <c r="AI157" i="11"/>
  <c r="AH157" i="11"/>
  <c r="AG157" i="11"/>
  <c r="AF157" i="11"/>
  <c r="AC157" i="11"/>
  <c r="AB157" i="11"/>
  <c r="AA157" i="11"/>
  <c r="Z157" i="11"/>
  <c r="Y157" i="11"/>
  <c r="V157" i="11"/>
  <c r="U157" i="11"/>
  <c r="T157" i="11"/>
  <c r="S157" i="11"/>
  <c r="R157" i="11"/>
  <c r="CG156" i="11"/>
  <c r="CF156" i="11"/>
  <c r="CE156" i="11"/>
  <c r="CD156" i="11"/>
  <c r="CC156" i="11"/>
  <c r="BZ156" i="11"/>
  <c r="BY156" i="11"/>
  <c r="BX156" i="11"/>
  <c r="BW156" i="11"/>
  <c r="BV156" i="11"/>
  <c r="BS156" i="11"/>
  <c r="BR156" i="11"/>
  <c r="BQ156" i="11"/>
  <c r="BP156" i="11"/>
  <c r="BO156" i="11"/>
  <c r="BL156" i="11"/>
  <c r="BK156" i="11"/>
  <c r="BJ156" i="11"/>
  <c r="BI156" i="11"/>
  <c r="BH156" i="11"/>
  <c r="BE156" i="11"/>
  <c r="BD156" i="11"/>
  <c r="BC156" i="11"/>
  <c r="BB156" i="11"/>
  <c r="BA156" i="11"/>
  <c r="AX156" i="11"/>
  <c r="AW156" i="11"/>
  <c r="AV156" i="11"/>
  <c r="AU156" i="11"/>
  <c r="AT156" i="11"/>
  <c r="AQ156" i="11"/>
  <c r="AP156" i="11"/>
  <c r="AO156" i="11"/>
  <c r="AN156" i="11"/>
  <c r="AM156" i="11"/>
  <c r="AJ156" i="11"/>
  <c r="AI156" i="11"/>
  <c r="AH156" i="11"/>
  <c r="AG156" i="11"/>
  <c r="AF156" i="11"/>
  <c r="AC156" i="11"/>
  <c r="AB156" i="11"/>
  <c r="AA156" i="11"/>
  <c r="Z156" i="11"/>
  <c r="Y156" i="11"/>
  <c r="V156" i="11"/>
  <c r="U156" i="11"/>
  <c r="T156" i="11"/>
  <c r="S156" i="11"/>
  <c r="R156" i="11"/>
  <c r="CG112" i="11"/>
  <c r="CF112" i="11"/>
  <c r="CE112" i="11"/>
  <c r="CD112" i="11"/>
  <c r="CC112" i="11"/>
  <c r="BZ112" i="11"/>
  <c r="BY112" i="11"/>
  <c r="BX112" i="11"/>
  <c r="BW112" i="11"/>
  <c r="BV112" i="11"/>
  <c r="BS112" i="11"/>
  <c r="BR112" i="11"/>
  <c r="BQ112" i="11"/>
  <c r="BP112" i="11"/>
  <c r="BO112" i="11"/>
  <c r="BL112" i="11"/>
  <c r="BK112" i="11"/>
  <c r="BJ112" i="11"/>
  <c r="BI112" i="11"/>
  <c r="BH112" i="11"/>
  <c r="BE112" i="11"/>
  <c r="BD112" i="11"/>
  <c r="BC112" i="11"/>
  <c r="BB112" i="11"/>
  <c r="BA112" i="11"/>
  <c r="AX112" i="11"/>
  <c r="AW112" i="11"/>
  <c r="AV112" i="11"/>
  <c r="AU112" i="11"/>
  <c r="AT112" i="11"/>
  <c r="AQ112" i="11"/>
  <c r="AP112" i="11"/>
  <c r="AO112" i="11"/>
  <c r="AN112" i="11"/>
  <c r="AM112" i="11"/>
  <c r="AJ112" i="11"/>
  <c r="AI112" i="11"/>
  <c r="AH112" i="11"/>
  <c r="AG112" i="11"/>
  <c r="AF112" i="11"/>
  <c r="AC112" i="11"/>
  <c r="AB112" i="11"/>
  <c r="AA112" i="11"/>
  <c r="Z112" i="11"/>
  <c r="Y112" i="11"/>
  <c r="V112" i="11"/>
  <c r="U112" i="11"/>
  <c r="T112" i="11"/>
  <c r="S112" i="11"/>
  <c r="R112" i="11"/>
  <c r="CG111" i="11"/>
  <c r="CF111" i="11"/>
  <c r="CE111" i="11"/>
  <c r="CD111" i="11"/>
  <c r="CC111" i="11"/>
  <c r="BZ111" i="11"/>
  <c r="BY111" i="11"/>
  <c r="BX111" i="11"/>
  <c r="BW111" i="11"/>
  <c r="BV111" i="11"/>
  <c r="BS111" i="11"/>
  <c r="BR111" i="11"/>
  <c r="BQ111" i="11"/>
  <c r="BP111" i="11"/>
  <c r="BO111" i="11"/>
  <c r="BL111" i="11"/>
  <c r="BK111" i="11"/>
  <c r="BJ111" i="11"/>
  <c r="BI111" i="11"/>
  <c r="BH111" i="11"/>
  <c r="BE111" i="11"/>
  <c r="BD111" i="11"/>
  <c r="BC111" i="11"/>
  <c r="BB111" i="11"/>
  <c r="BA111" i="11"/>
  <c r="AX111" i="11"/>
  <c r="AW111" i="11"/>
  <c r="AV111" i="11"/>
  <c r="AU111" i="11"/>
  <c r="AT111" i="11"/>
  <c r="AQ111" i="11"/>
  <c r="AP111" i="11"/>
  <c r="AO111" i="11"/>
  <c r="AN111" i="11"/>
  <c r="AM111" i="11"/>
  <c r="AJ111" i="11"/>
  <c r="AI111" i="11"/>
  <c r="AH111" i="11"/>
  <c r="AG111" i="11"/>
  <c r="AF111" i="11"/>
  <c r="AC111" i="11"/>
  <c r="AB111" i="11"/>
  <c r="AA111" i="11"/>
  <c r="Z111" i="11"/>
  <c r="Y111" i="11"/>
  <c r="V111" i="11"/>
  <c r="U111" i="11"/>
  <c r="T111" i="11"/>
  <c r="S111" i="11"/>
  <c r="R111" i="11"/>
  <c r="CG110" i="11"/>
  <c r="CF110" i="11"/>
  <c r="CE110" i="11"/>
  <c r="CD110" i="11"/>
  <c r="CC110" i="11"/>
  <c r="BZ110" i="11"/>
  <c r="BY110" i="11"/>
  <c r="BX110" i="11"/>
  <c r="BW110" i="11"/>
  <c r="BV110" i="11"/>
  <c r="BS110" i="11"/>
  <c r="BR110" i="11"/>
  <c r="BQ110" i="11"/>
  <c r="BP110" i="11"/>
  <c r="BO110" i="11"/>
  <c r="BL110" i="11"/>
  <c r="BK110" i="11"/>
  <c r="BJ110" i="11"/>
  <c r="BI110" i="11"/>
  <c r="BH110" i="11"/>
  <c r="BE110" i="11"/>
  <c r="BD110" i="11"/>
  <c r="BC110" i="11"/>
  <c r="BB110" i="11"/>
  <c r="BA110" i="11"/>
  <c r="AX110" i="11"/>
  <c r="AW110" i="11"/>
  <c r="AV110" i="11"/>
  <c r="AU110" i="11"/>
  <c r="AT110" i="11"/>
  <c r="AQ110" i="11"/>
  <c r="AP110" i="11"/>
  <c r="AO110" i="11"/>
  <c r="AN110" i="11"/>
  <c r="AM110" i="11"/>
  <c r="AJ110" i="11"/>
  <c r="AI110" i="11"/>
  <c r="AH110" i="11"/>
  <c r="AG110" i="11"/>
  <c r="AF110" i="11"/>
  <c r="AC110" i="11"/>
  <c r="AB110" i="11"/>
  <c r="AA110" i="11"/>
  <c r="Z110" i="11"/>
  <c r="Y110" i="11"/>
  <c r="V110" i="11"/>
  <c r="U110" i="11"/>
  <c r="T110" i="11"/>
  <c r="S110" i="11"/>
  <c r="R110" i="11"/>
  <c r="CG109" i="11"/>
  <c r="CF109" i="11"/>
  <c r="CE109" i="11"/>
  <c r="CD109" i="11"/>
  <c r="CC109" i="11"/>
  <c r="BZ109" i="11"/>
  <c r="BY109" i="11"/>
  <c r="BX109" i="11"/>
  <c r="BW109" i="11"/>
  <c r="BV109" i="11"/>
  <c r="BS109" i="11"/>
  <c r="BR109" i="11"/>
  <c r="BQ109" i="11"/>
  <c r="BP109" i="11"/>
  <c r="BO109" i="11"/>
  <c r="BL109" i="11"/>
  <c r="BK109" i="11"/>
  <c r="BJ109" i="11"/>
  <c r="BI109" i="11"/>
  <c r="BH109" i="11"/>
  <c r="BE109" i="11"/>
  <c r="BD109" i="11"/>
  <c r="BC109" i="11"/>
  <c r="BB109" i="11"/>
  <c r="BA109" i="11"/>
  <c r="AX109" i="11"/>
  <c r="AW109" i="11"/>
  <c r="AV109" i="11"/>
  <c r="AU109" i="11"/>
  <c r="AT109" i="11"/>
  <c r="AQ109" i="11"/>
  <c r="AP109" i="11"/>
  <c r="AO109" i="11"/>
  <c r="AN109" i="11"/>
  <c r="AM109" i="11"/>
  <c r="AJ109" i="11"/>
  <c r="AI109" i="11"/>
  <c r="AH109" i="11"/>
  <c r="AG109" i="11"/>
  <c r="AF109" i="11"/>
  <c r="AC109" i="11"/>
  <c r="AB109" i="11"/>
  <c r="AA109" i="11"/>
  <c r="Z109" i="11"/>
  <c r="Y109" i="11"/>
  <c r="V109" i="11"/>
  <c r="U109" i="11"/>
  <c r="T109" i="11"/>
  <c r="S109" i="11"/>
  <c r="R109" i="11"/>
  <c r="CG108" i="11"/>
  <c r="CF108" i="11"/>
  <c r="CE108" i="11"/>
  <c r="CD108" i="11"/>
  <c r="CC108" i="11"/>
  <c r="BZ108" i="11"/>
  <c r="BY108" i="11"/>
  <c r="BX108" i="11"/>
  <c r="BW108" i="11"/>
  <c r="BV108" i="11"/>
  <c r="BS108" i="11"/>
  <c r="BR108" i="11"/>
  <c r="BQ108" i="11"/>
  <c r="BP108" i="11"/>
  <c r="BO108" i="11"/>
  <c r="BL108" i="11"/>
  <c r="BK108" i="11"/>
  <c r="BJ108" i="11"/>
  <c r="BI108" i="11"/>
  <c r="BH108" i="11"/>
  <c r="BE108" i="11"/>
  <c r="BD108" i="11"/>
  <c r="BC108" i="11"/>
  <c r="BB108" i="11"/>
  <c r="BA108" i="11"/>
  <c r="AX108" i="11"/>
  <c r="AW108" i="11"/>
  <c r="AV108" i="11"/>
  <c r="AU108" i="11"/>
  <c r="AT108" i="11"/>
  <c r="AQ108" i="11"/>
  <c r="AP108" i="11"/>
  <c r="AO108" i="11"/>
  <c r="AN108" i="11"/>
  <c r="AM108" i="11"/>
  <c r="AJ108" i="11"/>
  <c r="AI108" i="11"/>
  <c r="AH108" i="11"/>
  <c r="AG108" i="11"/>
  <c r="AF108" i="11"/>
  <c r="AC108" i="11"/>
  <c r="AB108" i="11"/>
  <c r="AA108" i="11"/>
  <c r="Z108" i="11"/>
  <c r="Y108" i="11"/>
  <c r="V108" i="11"/>
  <c r="U108" i="11"/>
  <c r="T108" i="11"/>
  <c r="S108" i="11"/>
  <c r="R108" i="11"/>
  <c r="CG107" i="11"/>
  <c r="CF107" i="11"/>
  <c r="CE107" i="11"/>
  <c r="CD107" i="11"/>
  <c r="CC107" i="11"/>
  <c r="BZ107" i="11"/>
  <c r="BY107" i="11"/>
  <c r="BX107" i="11"/>
  <c r="BW107" i="11"/>
  <c r="BV107" i="11"/>
  <c r="BS107" i="11"/>
  <c r="BR107" i="11"/>
  <c r="BQ107" i="11"/>
  <c r="BP107" i="11"/>
  <c r="BO107" i="11"/>
  <c r="BL107" i="11"/>
  <c r="BK107" i="11"/>
  <c r="BJ107" i="11"/>
  <c r="BI107" i="11"/>
  <c r="BH107" i="11"/>
  <c r="BE107" i="11"/>
  <c r="BD107" i="11"/>
  <c r="BC107" i="11"/>
  <c r="BB107" i="11"/>
  <c r="BA107" i="11"/>
  <c r="AX107" i="11"/>
  <c r="AW107" i="11"/>
  <c r="AV107" i="11"/>
  <c r="AU107" i="11"/>
  <c r="AT107" i="11"/>
  <c r="AQ107" i="11"/>
  <c r="AP107" i="11"/>
  <c r="AO107" i="11"/>
  <c r="AN107" i="11"/>
  <c r="AM107" i="11"/>
  <c r="AJ107" i="11"/>
  <c r="AI107" i="11"/>
  <c r="AH107" i="11"/>
  <c r="AG107" i="11"/>
  <c r="AF107" i="11"/>
  <c r="AC107" i="11"/>
  <c r="AB107" i="11"/>
  <c r="AA107" i="11"/>
  <c r="Z107" i="11"/>
  <c r="Y107" i="11"/>
  <c r="V107" i="11"/>
  <c r="U107" i="11"/>
  <c r="T107" i="11"/>
  <c r="S107" i="11"/>
  <c r="R107" i="11"/>
  <c r="CG106" i="11"/>
  <c r="CF106" i="11"/>
  <c r="CE106" i="11"/>
  <c r="CD106" i="11"/>
  <c r="CC106" i="11"/>
  <c r="BZ106" i="11"/>
  <c r="BY106" i="11"/>
  <c r="BX106" i="11"/>
  <c r="BW106" i="11"/>
  <c r="BV106" i="11"/>
  <c r="BS106" i="11"/>
  <c r="BR106" i="11"/>
  <c r="BQ106" i="11"/>
  <c r="BP106" i="11"/>
  <c r="BO106" i="11"/>
  <c r="BL106" i="11"/>
  <c r="BK106" i="11"/>
  <c r="BJ106" i="11"/>
  <c r="BI106" i="11"/>
  <c r="BH106" i="11"/>
  <c r="BE106" i="11"/>
  <c r="BD106" i="11"/>
  <c r="BC106" i="11"/>
  <c r="BB106" i="11"/>
  <c r="BA106" i="11"/>
  <c r="AX106" i="11"/>
  <c r="AW106" i="11"/>
  <c r="AV106" i="11"/>
  <c r="AU106" i="11"/>
  <c r="AT106" i="11"/>
  <c r="AQ106" i="11"/>
  <c r="AP106" i="11"/>
  <c r="AO106" i="11"/>
  <c r="AN106" i="11"/>
  <c r="AM106" i="11"/>
  <c r="AJ106" i="11"/>
  <c r="AI106" i="11"/>
  <c r="AH106" i="11"/>
  <c r="AG106" i="11"/>
  <c r="AF106" i="11"/>
  <c r="AC106" i="11"/>
  <c r="AB106" i="11"/>
  <c r="AA106" i="11"/>
  <c r="Z106" i="11"/>
  <c r="Y106" i="11"/>
  <c r="V106" i="11"/>
  <c r="U106" i="11"/>
  <c r="T106" i="11"/>
  <c r="S106" i="11"/>
  <c r="R106" i="11"/>
  <c r="CG105" i="11"/>
  <c r="CF105" i="11"/>
  <c r="CE105" i="11"/>
  <c r="CD105" i="11"/>
  <c r="CC105" i="11"/>
  <c r="BZ105" i="11"/>
  <c r="BY105" i="11"/>
  <c r="BX105" i="11"/>
  <c r="BW105" i="11"/>
  <c r="BV105" i="11"/>
  <c r="BS105" i="11"/>
  <c r="BR105" i="11"/>
  <c r="BQ105" i="11"/>
  <c r="BP105" i="11"/>
  <c r="BO105" i="11"/>
  <c r="BL105" i="11"/>
  <c r="BK105" i="11"/>
  <c r="BJ105" i="11"/>
  <c r="BI105" i="11"/>
  <c r="BH105" i="11"/>
  <c r="BE105" i="11"/>
  <c r="BD105" i="11"/>
  <c r="BC105" i="11"/>
  <c r="BB105" i="11"/>
  <c r="BA105" i="11"/>
  <c r="AX105" i="11"/>
  <c r="AW105" i="11"/>
  <c r="AV105" i="11"/>
  <c r="AU105" i="11"/>
  <c r="AT105" i="11"/>
  <c r="AQ105" i="11"/>
  <c r="AP105" i="11"/>
  <c r="AO105" i="11"/>
  <c r="AN105" i="11"/>
  <c r="AM105" i="11"/>
  <c r="AJ105" i="11"/>
  <c r="AI105" i="11"/>
  <c r="AH105" i="11"/>
  <c r="AG105" i="11"/>
  <c r="AF105" i="11"/>
  <c r="AC105" i="11"/>
  <c r="AB105" i="11"/>
  <c r="AA105" i="11"/>
  <c r="Z105" i="11"/>
  <c r="Y105" i="11"/>
  <c r="V105" i="11"/>
  <c r="U105" i="11"/>
  <c r="T105" i="11"/>
  <c r="S105" i="11"/>
  <c r="R105" i="11"/>
  <c r="CG104" i="11"/>
  <c r="CF104" i="11"/>
  <c r="CE104" i="11"/>
  <c r="CD104" i="11"/>
  <c r="CC104" i="11"/>
  <c r="BZ104" i="11"/>
  <c r="BY104" i="11"/>
  <c r="BX104" i="11"/>
  <c r="BW104" i="11"/>
  <c r="BV104" i="11"/>
  <c r="BS104" i="11"/>
  <c r="BR104" i="11"/>
  <c r="BQ104" i="11"/>
  <c r="BP104" i="11"/>
  <c r="BO104" i="11"/>
  <c r="BL104" i="11"/>
  <c r="BK104" i="11"/>
  <c r="BJ104" i="11"/>
  <c r="BI104" i="11"/>
  <c r="BH104" i="11"/>
  <c r="BE104" i="11"/>
  <c r="BD104" i="11"/>
  <c r="BC104" i="11"/>
  <c r="BB104" i="11"/>
  <c r="BA104" i="11"/>
  <c r="AX104" i="11"/>
  <c r="AW104" i="11"/>
  <c r="AV104" i="11"/>
  <c r="AU104" i="11"/>
  <c r="AT104" i="11"/>
  <c r="AQ104" i="11"/>
  <c r="AP104" i="11"/>
  <c r="AO104" i="11"/>
  <c r="AN104" i="11"/>
  <c r="AM104" i="11"/>
  <c r="AJ104" i="11"/>
  <c r="AI104" i="11"/>
  <c r="AH104" i="11"/>
  <c r="AG104" i="11"/>
  <c r="AF104" i="11"/>
  <c r="AC104" i="11"/>
  <c r="AB104" i="11"/>
  <c r="AA104" i="11"/>
  <c r="Z104" i="11"/>
  <c r="Y104" i="11"/>
  <c r="V104" i="11"/>
  <c r="U104" i="11"/>
  <c r="T104" i="11"/>
  <c r="S104" i="11"/>
  <c r="R104" i="11"/>
  <c r="CG103" i="11"/>
  <c r="CF103" i="11"/>
  <c r="CE103" i="11"/>
  <c r="CD103" i="11"/>
  <c r="CC103" i="11"/>
  <c r="BZ103" i="11"/>
  <c r="BY103" i="11"/>
  <c r="BX103" i="11"/>
  <c r="BW103" i="11"/>
  <c r="BV103" i="11"/>
  <c r="BS103" i="11"/>
  <c r="BR103" i="11"/>
  <c r="BQ103" i="11"/>
  <c r="BP103" i="11"/>
  <c r="BO103" i="11"/>
  <c r="BL103" i="11"/>
  <c r="BK103" i="11"/>
  <c r="BJ103" i="11"/>
  <c r="BI103" i="11"/>
  <c r="BH103" i="11"/>
  <c r="BE103" i="11"/>
  <c r="BD103" i="11"/>
  <c r="BC103" i="11"/>
  <c r="BB103" i="11"/>
  <c r="BA103" i="11"/>
  <c r="AX103" i="11"/>
  <c r="AW103" i="11"/>
  <c r="AV103" i="11"/>
  <c r="AU103" i="11"/>
  <c r="AT103" i="11"/>
  <c r="AQ103" i="11"/>
  <c r="AP103" i="11"/>
  <c r="AO103" i="11"/>
  <c r="AN103" i="11"/>
  <c r="AM103" i="11"/>
  <c r="AJ103" i="11"/>
  <c r="AI103" i="11"/>
  <c r="AH103" i="11"/>
  <c r="AG103" i="11"/>
  <c r="AF103" i="11"/>
  <c r="AC103" i="11"/>
  <c r="AB103" i="11"/>
  <c r="AA103" i="11"/>
  <c r="Z103" i="11"/>
  <c r="Y103" i="11"/>
  <c r="U103" i="11"/>
  <c r="T103" i="11"/>
  <c r="S103" i="11"/>
  <c r="R103" i="11"/>
  <c r="CG102" i="11"/>
  <c r="CF102" i="11"/>
  <c r="CE102" i="11"/>
  <c r="CD102" i="11"/>
  <c r="CC102" i="11"/>
  <c r="BZ102" i="11"/>
  <c r="BY102" i="11"/>
  <c r="BX102" i="11"/>
  <c r="BW102" i="11"/>
  <c r="BV102" i="11"/>
  <c r="BS102" i="11"/>
  <c r="BR102" i="11"/>
  <c r="BQ102" i="11"/>
  <c r="BP102" i="11"/>
  <c r="BO102" i="11"/>
  <c r="BL102" i="11"/>
  <c r="BK102" i="11"/>
  <c r="BJ102" i="11"/>
  <c r="BI102" i="11"/>
  <c r="BH102" i="11"/>
  <c r="BE102" i="11"/>
  <c r="BD102" i="11"/>
  <c r="BC102" i="11"/>
  <c r="BB102" i="11"/>
  <c r="BA102" i="11"/>
  <c r="AX102" i="11"/>
  <c r="AW102" i="11"/>
  <c r="AV102" i="11"/>
  <c r="AU102" i="11"/>
  <c r="AT102" i="11"/>
  <c r="AQ102" i="11"/>
  <c r="AP102" i="11"/>
  <c r="AO102" i="11"/>
  <c r="AN102" i="11"/>
  <c r="AM102" i="11"/>
  <c r="AJ102" i="11"/>
  <c r="AI102" i="11"/>
  <c r="AH102" i="11"/>
  <c r="AG102" i="11"/>
  <c r="AF102" i="11"/>
  <c r="AC102" i="11"/>
  <c r="AB102" i="11"/>
  <c r="AA102" i="11"/>
  <c r="Z102" i="11"/>
  <c r="Y102" i="11"/>
  <c r="U102" i="11"/>
  <c r="T102" i="11"/>
  <c r="S102" i="11"/>
  <c r="R102" i="11"/>
  <c r="CG101" i="11"/>
  <c r="CF101" i="11"/>
  <c r="CE101" i="11"/>
  <c r="CD101" i="11"/>
  <c r="CC101" i="11"/>
  <c r="BZ101" i="11"/>
  <c r="BY101" i="11"/>
  <c r="BX101" i="11"/>
  <c r="BW101" i="11"/>
  <c r="BV101" i="11"/>
  <c r="BS101" i="11"/>
  <c r="BR101" i="11"/>
  <c r="BQ101" i="11"/>
  <c r="BP101" i="11"/>
  <c r="BO101" i="11"/>
  <c r="BL101" i="11"/>
  <c r="BK101" i="11"/>
  <c r="BJ101" i="11"/>
  <c r="BI101" i="11"/>
  <c r="BH101" i="11"/>
  <c r="BE101" i="11"/>
  <c r="BD101" i="11"/>
  <c r="BC101" i="11"/>
  <c r="BB101" i="11"/>
  <c r="BA101" i="11"/>
  <c r="AX101" i="11"/>
  <c r="AW101" i="11"/>
  <c r="AV101" i="11"/>
  <c r="AU101" i="11"/>
  <c r="AT101" i="11"/>
  <c r="AQ101" i="11"/>
  <c r="AP101" i="11"/>
  <c r="AO101" i="11"/>
  <c r="AN101" i="11"/>
  <c r="AM101" i="11"/>
  <c r="AJ101" i="11"/>
  <c r="AI101" i="11"/>
  <c r="AH101" i="11"/>
  <c r="AG101" i="11"/>
  <c r="AF101" i="11"/>
  <c r="AC101" i="11"/>
  <c r="AB101" i="11"/>
  <c r="AA101" i="11"/>
  <c r="Z101" i="11"/>
  <c r="Y101" i="11"/>
  <c r="U101" i="11"/>
  <c r="T101" i="11"/>
  <c r="S101" i="11"/>
  <c r="R101" i="11"/>
  <c r="CG100" i="11"/>
  <c r="CF100" i="11"/>
  <c r="CE100" i="11"/>
  <c r="CD100" i="11"/>
  <c r="CC100" i="11"/>
  <c r="BZ100" i="11"/>
  <c r="BY100" i="11"/>
  <c r="BX100" i="11"/>
  <c r="BW100" i="11"/>
  <c r="BV100" i="11"/>
  <c r="BS100" i="11"/>
  <c r="BR100" i="11"/>
  <c r="BQ100" i="11"/>
  <c r="BP100" i="11"/>
  <c r="BO100" i="11"/>
  <c r="BL100" i="11"/>
  <c r="BK100" i="11"/>
  <c r="BJ100" i="11"/>
  <c r="BI100" i="11"/>
  <c r="BH100" i="11"/>
  <c r="BE100" i="11"/>
  <c r="BD100" i="11"/>
  <c r="BC100" i="11"/>
  <c r="BB100" i="11"/>
  <c r="BA100" i="11"/>
  <c r="AX100" i="11"/>
  <c r="AW100" i="11"/>
  <c r="AV100" i="11"/>
  <c r="AU100" i="11"/>
  <c r="AT100" i="11"/>
  <c r="AQ100" i="11"/>
  <c r="AP100" i="11"/>
  <c r="AO100" i="11"/>
  <c r="AN100" i="11"/>
  <c r="AM100" i="11"/>
  <c r="AJ100" i="11"/>
  <c r="AI100" i="11"/>
  <c r="AH100" i="11"/>
  <c r="AG100" i="11"/>
  <c r="AF100" i="11"/>
  <c r="AC100" i="11"/>
  <c r="AB100" i="11"/>
  <c r="AA100" i="11"/>
  <c r="Z100" i="11"/>
  <c r="Y100" i="11"/>
  <c r="U100" i="11"/>
  <c r="T100" i="11"/>
  <c r="S100" i="11"/>
  <c r="R100" i="11"/>
  <c r="CG99" i="11"/>
  <c r="CF99" i="11"/>
  <c r="CE99" i="11"/>
  <c r="CD99" i="11"/>
  <c r="CC99" i="11"/>
  <c r="BZ99" i="11"/>
  <c r="BY99" i="11"/>
  <c r="BX99" i="11"/>
  <c r="BW99" i="11"/>
  <c r="BV99" i="11"/>
  <c r="BS99" i="11"/>
  <c r="BR99" i="11"/>
  <c r="BQ99" i="11"/>
  <c r="BP99" i="11"/>
  <c r="BO99" i="11"/>
  <c r="BL99" i="11"/>
  <c r="BK99" i="11"/>
  <c r="BJ99" i="11"/>
  <c r="BI99" i="11"/>
  <c r="BH99" i="11"/>
  <c r="BE99" i="11"/>
  <c r="BD99" i="11"/>
  <c r="BC99" i="11"/>
  <c r="BB99" i="11"/>
  <c r="BA99" i="11"/>
  <c r="AX99" i="11"/>
  <c r="AW99" i="11"/>
  <c r="AV99" i="11"/>
  <c r="AU99" i="11"/>
  <c r="AT99" i="11"/>
  <c r="AQ99" i="11"/>
  <c r="AP99" i="11"/>
  <c r="AO99" i="11"/>
  <c r="AN99" i="11"/>
  <c r="AM99" i="11"/>
  <c r="AJ99" i="11"/>
  <c r="AI99" i="11"/>
  <c r="AH99" i="11"/>
  <c r="AG99" i="11"/>
  <c r="AF99" i="11"/>
  <c r="AC99" i="11"/>
  <c r="AB99" i="11"/>
  <c r="AA99" i="11"/>
  <c r="Z99" i="11"/>
  <c r="Y99" i="11"/>
  <c r="U99" i="11"/>
  <c r="T99" i="11"/>
  <c r="S99" i="11"/>
  <c r="R99" i="11"/>
  <c r="CG98" i="11"/>
  <c r="CF98" i="11"/>
  <c r="CE98" i="11"/>
  <c r="CD98" i="11"/>
  <c r="CC98" i="11"/>
  <c r="BZ98" i="11"/>
  <c r="BY98" i="11"/>
  <c r="BX98" i="11"/>
  <c r="BW98" i="11"/>
  <c r="BV98" i="11"/>
  <c r="BS98" i="11"/>
  <c r="BR98" i="11"/>
  <c r="BQ98" i="11"/>
  <c r="BP98" i="11"/>
  <c r="BO98" i="11"/>
  <c r="BL98" i="11"/>
  <c r="BK98" i="11"/>
  <c r="BJ98" i="11"/>
  <c r="BI98" i="11"/>
  <c r="BH98" i="11"/>
  <c r="BE98" i="11"/>
  <c r="BD98" i="11"/>
  <c r="BC98" i="11"/>
  <c r="BB98" i="11"/>
  <c r="BA98" i="11"/>
  <c r="AX98" i="11"/>
  <c r="AW98" i="11"/>
  <c r="AV98" i="11"/>
  <c r="AU98" i="11"/>
  <c r="AT98" i="11"/>
  <c r="AQ98" i="11"/>
  <c r="AP98" i="11"/>
  <c r="AO98" i="11"/>
  <c r="AN98" i="11"/>
  <c r="AM98" i="11"/>
  <c r="AJ98" i="11"/>
  <c r="AI98" i="11"/>
  <c r="AH98" i="11"/>
  <c r="AG98" i="11"/>
  <c r="AF98" i="11"/>
  <c r="AC98" i="11"/>
  <c r="AB98" i="11"/>
  <c r="AA98" i="11"/>
  <c r="Z98" i="11"/>
  <c r="Y98" i="11"/>
  <c r="U98" i="11"/>
  <c r="T98" i="11"/>
  <c r="S98" i="11"/>
  <c r="R98" i="11"/>
  <c r="CF97" i="11"/>
  <c r="CE97" i="11"/>
  <c r="CD97" i="11"/>
  <c r="CC97" i="11"/>
  <c r="BZ97" i="11"/>
  <c r="BY97" i="11"/>
  <c r="BX97" i="11"/>
  <c r="BW97" i="11"/>
  <c r="BV97" i="11"/>
  <c r="BS97" i="11"/>
  <c r="BR97" i="11"/>
  <c r="BQ97" i="11"/>
  <c r="BP97" i="11"/>
  <c r="BO97" i="11"/>
  <c r="BL97" i="11"/>
  <c r="BK97" i="11"/>
  <c r="BJ97" i="11"/>
  <c r="BI97" i="11"/>
  <c r="BH97" i="11"/>
  <c r="BE97" i="11"/>
  <c r="BD97" i="11"/>
  <c r="BC97" i="11"/>
  <c r="BB97" i="11"/>
  <c r="BA97" i="11"/>
  <c r="AX97" i="11"/>
  <c r="AW97" i="11"/>
  <c r="AV97" i="11"/>
  <c r="AU97" i="11"/>
  <c r="AT97" i="11"/>
  <c r="AQ97" i="11"/>
  <c r="AP97" i="11"/>
  <c r="AO97" i="11"/>
  <c r="AN97" i="11"/>
  <c r="AM97" i="11"/>
  <c r="AJ97" i="11"/>
  <c r="AI97" i="11"/>
  <c r="AH97" i="11"/>
  <c r="AG97" i="11"/>
  <c r="AF97" i="11"/>
  <c r="AC97" i="11"/>
  <c r="AB97" i="11"/>
  <c r="AA97" i="11"/>
  <c r="Z97" i="11"/>
  <c r="Y97" i="11"/>
  <c r="U97" i="11"/>
  <c r="T97" i="11"/>
  <c r="S97" i="11"/>
  <c r="R97" i="11"/>
  <c r="CG155" i="11"/>
  <c r="CF155" i="11"/>
  <c r="CE155" i="11"/>
  <c r="CD155" i="11"/>
  <c r="CC155" i="11"/>
  <c r="BZ155" i="11"/>
  <c r="BY155" i="11"/>
  <c r="BX155" i="11"/>
  <c r="BW155" i="11"/>
  <c r="BV155" i="11"/>
  <c r="BS155" i="11"/>
  <c r="BR155" i="11"/>
  <c r="BQ155" i="11"/>
  <c r="BP155" i="11"/>
  <c r="BO155" i="11"/>
  <c r="BL155" i="11"/>
  <c r="BK155" i="11"/>
  <c r="BJ155" i="11"/>
  <c r="BI155" i="11"/>
  <c r="BH155" i="11"/>
  <c r="BE155" i="11"/>
  <c r="BD155" i="11"/>
  <c r="BC155" i="11"/>
  <c r="BB155" i="11"/>
  <c r="BA155" i="11"/>
  <c r="AX155" i="11"/>
  <c r="AW155" i="11"/>
  <c r="AV155" i="11"/>
  <c r="AU155" i="11"/>
  <c r="AT155" i="11"/>
  <c r="AQ155" i="11"/>
  <c r="AP155" i="11"/>
  <c r="AO155" i="11"/>
  <c r="AN155" i="11"/>
  <c r="AM155" i="11"/>
  <c r="AJ155" i="11"/>
  <c r="AI155" i="11"/>
  <c r="AH155" i="11"/>
  <c r="AG155" i="11"/>
  <c r="AF155" i="11"/>
  <c r="AC155" i="11"/>
  <c r="AB155" i="11"/>
  <c r="AA155" i="11"/>
  <c r="Z155" i="11"/>
  <c r="Y155" i="11"/>
  <c r="V155" i="11"/>
  <c r="U155" i="11"/>
  <c r="T155" i="11"/>
  <c r="S155" i="11"/>
  <c r="R155" i="11"/>
  <c r="CG154" i="11"/>
  <c r="CF154" i="11"/>
  <c r="CE154" i="11"/>
  <c r="CD154" i="11"/>
  <c r="CC154" i="11"/>
  <c r="BZ154" i="11"/>
  <c r="BY154" i="11"/>
  <c r="BX154" i="11"/>
  <c r="BW154" i="11"/>
  <c r="BV154" i="11"/>
  <c r="BS154" i="11"/>
  <c r="BR154" i="11"/>
  <c r="BQ154" i="11"/>
  <c r="BP154" i="11"/>
  <c r="BO154" i="11"/>
  <c r="BL154" i="11"/>
  <c r="BK154" i="11"/>
  <c r="BJ154" i="11"/>
  <c r="BI154" i="11"/>
  <c r="BH154" i="11"/>
  <c r="BE154" i="11"/>
  <c r="BD154" i="11"/>
  <c r="BC154" i="11"/>
  <c r="BB154" i="11"/>
  <c r="BA154" i="11"/>
  <c r="AX154" i="11"/>
  <c r="AW154" i="11"/>
  <c r="AV154" i="11"/>
  <c r="AU154" i="11"/>
  <c r="AT154" i="11"/>
  <c r="AQ154" i="11"/>
  <c r="AP154" i="11"/>
  <c r="AO154" i="11"/>
  <c r="AN154" i="11"/>
  <c r="AM154" i="11"/>
  <c r="AJ154" i="11"/>
  <c r="AI154" i="11"/>
  <c r="AH154" i="11"/>
  <c r="AG154" i="11"/>
  <c r="AF154" i="11"/>
  <c r="AC154" i="11"/>
  <c r="AB154" i="11"/>
  <c r="AA154" i="11"/>
  <c r="Z154" i="11"/>
  <c r="Y154" i="11"/>
  <c r="V154" i="11"/>
  <c r="U154" i="11"/>
  <c r="T154" i="11"/>
  <c r="S154" i="11"/>
  <c r="R154" i="11"/>
  <c r="CG153" i="11"/>
  <c r="CF153" i="11"/>
  <c r="CE153" i="11"/>
  <c r="CD153" i="11"/>
  <c r="CC153" i="11"/>
  <c r="BZ153" i="11"/>
  <c r="BY153" i="11"/>
  <c r="BX153" i="11"/>
  <c r="BW153" i="11"/>
  <c r="BV153" i="11"/>
  <c r="BS153" i="11"/>
  <c r="BR153" i="11"/>
  <c r="BQ153" i="11"/>
  <c r="BP153" i="11"/>
  <c r="BO153" i="11"/>
  <c r="BL153" i="11"/>
  <c r="BK153" i="11"/>
  <c r="BJ153" i="11"/>
  <c r="BI153" i="11"/>
  <c r="BH153" i="11"/>
  <c r="BE153" i="11"/>
  <c r="BD153" i="11"/>
  <c r="BC153" i="11"/>
  <c r="BB153" i="11"/>
  <c r="BA153" i="11"/>
  <c r="AX153" i="11"/>
  <c r="AW153" i="11"/>
  <c r="AV153" i="11"/>
  <c r="AU153" i="11"/>
  <c r="AT153" i="11"/>
  <c r="AQ153" i="11"/>
  <c r="AP153" i="11"/>
  <c r="AO153" i="11"/>
  <c r="AN153" i="11"/>
  <c r="AM153" i="11"/>
  <c r="AJ153" i="11"/>
  <c r="AI153" i="11"/>
  <c r="AH153" i="11"/>
  <c r="AG153" i="11"/>
  <c r="AF153" i="11"/>
  <c r="AC153" i="11"/>
  <c r="AB153" i="11"/>
  <c r="AA153" i="11"/>
  <c r="Z153" i="11"/>
  <c r="Y153" i="11"/>
  <c r="V153" i="11"/>
  <c r="U153" i="11"/>
  <c r="T153" i="11"/>
  <c r="S153" i="11"/>
  <c r="R153" i="11"/>
  <c r="CG152" i="11"/>
  <c r="CF152" i="11"/>
  <c r="CE152" i="11"/>
  <c r="CD152" i="11"/>
  <c r="CC152" i="11"/>
  <c r="BZ152" i="11"/>
  <c r="BY152" i="11"/>
  <c r="BX152" i="11"/>
  <c r="BW152" i="11"/>
  <c r="BV152" i="11"/>
  <c r="BS152" i="11"/>
  <c r="BR152" i="11"/>
  <c r="BQ152" i="11"/>
  <c r="BP152" i="11"/>
  <c r="BO152" i="11"/>
  <c r="BL152" i="11"/>
  <c r="BK152" i="11"/>
  <c r="BJ152" i="11"/>
  <c r="BI152" i="11"/>
  <c r="BH152" i="11"/>
  <c r="BE152" i="11"/>
  <c r="BD152" i="11"/>
  <c r="BC152" i="11"/>
  <c r="BB152" i="11"/>
  <c r="BA152" i="11"/>
  <c r="AX152" i="11"/>
  <c r="AW152" i="11"/>
  <c r="AV152" i="11"/>
  <c r="AU152" i="11"/>
  <c r="AT152" i="11"/>
  <c r="AQ152" i="11"/>
  <c r="AP152" i="11"/>
  <c r="AO152" i="11"/>
  <c r="AN152" i="11"/>
  <c r="AM152" i="11"/>
  <c r="AJ152" i="11"/>
  <c r="AI152" i="11"/>
  <c r="AH152" i="11"/>
  <c r="AG152" i="11"/>
  <c r="AF152" i="11"/>
  <c r="AC152" i="11"/>
  <c r="AB152" i="11"/>
  <c r="AA152" i="11"/>
  <c r="Z152" i="11"/>
  <c r="Y152" i="11"/>
  <c r="V152" i="11"/>
  <c r="U152" i="11"/>
  <c r="T152" i="11"/>
  <c r="S152" i="11"/>
  <c r="R152" i="11"/>
  <c r="CG151" i="11"/>
  <c r="CF151" i="11"/>
  <c r="CE151" i="11"/>
  <c r="CD151" i="11"/>
  <c r="CC151" i="11"/>
  <c r="BZ151" i="11"/>
  <c r="BY151" i="11"/>
  <c r="BX151" i="11"/>
  <c r="BW151" i="11"/>
  <c r="BV151" i="11"/>
  <c r="BS151" i="11"/>
  <c r="BR151" i="11"/>
  <c r="BQ151" i="11"/>
  <c r="BP151" i="11"/>
  <c r="BO151" i="11"/>
  <c r="BL151" i="11"/>
  <c r="BK151" i="11"/>
  <c r="BJ151" i="11"/>
  <c r="BI151" i="11"/>
  <c r="BH151" i="11"/>
  <c r="BE151" i="11"/>
  <c r="BD151" i="11"/>
  <c r="BC151" i="11"/>
  <c r="BB151" i="11"/>
  <c r="BA151" i="11"/>
  <c r="AX151" i="11"/>
  <c r="AW151" i="11"/>
  <c r="AV151" i="11"/>
  <c r="AU151" i="11"/>
  <c r="AT151" i="11"/>
  <c r="AQ151" i="11"/>
  <c r="AP151" i="11"/>
  <c r="AO151" i="11"/>
  <c r="AN151" i="11"/>
  <c r="AM151" i="11"/>
  <c r="AJ151" i="11"/>
  <c r="AI151" i="11"/>
  <c r="AH151" i="11"/>
  <c r="AG151" i="11"/>
  <c r="AF151" i="11"/>
  <c r="AC151" i="11"/>
  <c r="AB151" i="11"/>
  <c r="AA151" i="11"/>
  <c r="Z151" i="11"/>
  <c r="Y151" i="11"/>
  <c r="V151" i="11"/>
  <c r="U151" i="11"/>
  <c r="T151" i="11"/>
  <c r="S151" i="11"/>
  <c r="R151" i="11"/>
  <c r="CG150" i="11"/>
  <c r="CF150" i="11"/>
  <c r="CE150" i="11"/>
  <c r="CD150" i="11"/>
  <c r="CC150" i="11"/>
  <c r="BZ150" i="11"/>
  <c r="BY150" i="11"/>
  <c r="BX150" i="11"/>
  <c r="BW150" i="11"/>
  <c r="BV150" i="11"/>
  <c r="BS150" i="11"/>
  <c r="BR150" i="11"/>
  <c r="BQ150" i="11"/>
  <c r="BP150" i="11"/>
  <c r="BO150" i="11"/>
  <c r="BL150" i="11"/>
  <c r="BK150" i="11"/>
  <c r="BJ150" i="11"/>
  <c r="BI150" i="11"/>
  <c r="BH150" i="11"/>
  <c r="BE150" i="11"/>
  <c r="BD150" i="11"/>
  <c r="BC150" i="11"/>
  <c r="BB150" i="11"/>
  <c r="BA150" i="11"/>
  <c r="AX150" i="11"/>
  <c r="AW150" i="11"/>
  <c r="AV150" i="11"/>
  <c r="AU150" i="11"/>
  <c r="AT150" i="11"/>
  <c r="AQ150" i="11"/>
  <c r="AP150" i="11"/>
  <c r="AO150" i="11"/>
  <c r="AN150" i="11"/>
  <c r="AM150" i="11"/>
  <c r="AJ150" i="11"/>
  <c r="AI150" i="11"/>
  <c r="AH150" i="11"/>
  <c r="AG150" i="11"/>
  <c r="AF150" i="11"/>
  <c r="AC150" i="11"/>
  <c r="AB150" i="11"/>
  <c r="AA150" i="11"/>
  <c r="Z150" i="11"/>
  <c r="Y150" i="11"/>
  <c r="V150" i="11"/>
  <c r="U150" i="11"/>
  <c r="T150" i="11"/>
  <c r="S150" i="11"/>
  <c r="R150" i="11"/>
  <c r="CG149" i="11"/>
  <c r="CF149" i="11"/>
  <c r="CE149" i="11"/>
  <c r="CD149" i="11"/>
  <c r="CC149" i="11"/>
  <c r="BZ149" i="11"/>
  <c r="BY149" i="11"/>
  <c r="BX149" i="11"/>
  <c r="BW149" i="11"/>
  <c r="BV149" i="11"/>
  <c r="BS149" i="11"/>
  <c r="BR149" i="11"/>
  <c r="BQ149" i="11"/>
  <c r="BP149" i="11"/>
  <c r="BO149" i="11"/>
  <c r="BL149" i="11"/>
  <c r="BK149" i="11"/>
  <c r="BJ149" i="11"/>
  <c r="BI149" i="11"/>
  <c r="BH149" i="11"/>
  <c r="BE149" i="11"/>
  <c r="BD149" i="11"/>
  <c r="BC149" i="11"/>
  <c r="BB149" i="11"/>
  <c r="BA149" i="11"/>
  <c r="AX149" i="11"/>
  <c r="AW149" i="11"/>
  <c r="AV149" i="11"/>
  <c r="AU149" i="11"/>
  <c r="AT149" i="11"/>
  <c r="AQ149" i="11"/>
  <c r="AP149" i="11"/>
  <c r="AO149" i="11"/>
  <c r="AN149" i="11"/>
  <c r="AM149" i="11"/>
  <c r="AJ149" i="11"/>
  <c r="AI149" i="11"/>
  <c r="AH149" i="11"/>
  <c r="AG149" i="11"/>
  <c r="AF149" i="11"/>
  <c r="AC149" i="11"/>
  <c r="AB149" i="11"/>
  <c r="AA149" i="11"/>
  <c r="Z149" i="11"/>
  <c r="Y149" i="11"/>
  <c r="V149" i="11"/>
  <c r="U149" i="11"/>
  <c r="T149" i="11"/>
  <c r="S149" i="11"/>
  <c r="R149" i="11"/>
  <c r="CG148" i="11"/>
  <c r="CF148" i="11"/>
  <c r="CE148" i="11"/>
  <c r="CD148" i="11"/>
  <c r="CC148" i="11"/>
  <c r="BZ148" i="11"/>
  <c r="BY148" i="11"/>
  <c r="BX148" i="11"/>
  <c r="BW148" i="11"/>
  <c r="BV148" i="11"/>
  <c r="BS148" i="11"/>
  <c r="BR148" i="11"/>
  <c r="BQ148" i="11"/>
  <c r="BP148" i="11"/>
  <c r="BO148" i="11"/>
  <c r="BL148" i="11"/>
  <c r="BK148" i="11"/>
  <c r="BJ148" i="11"/>
  <c r="BI148" i="11"/>
  <c r="BH148" i="11"/>
  <c r="BE148" i="11"/>
  <c r="BD148" i="11"/>
  <c r="BC148" i="11"/>
  <c r="BB148" i="11"/>
  <c r="BA148" i="11"/>
  <c r="AX148" i="11"/>
  <c r="AW148" i="11"/>
  <c r="AV148" i="11"/>
  <c r="AU148" i="11"/>
  <c r="AT148" i="11"/>
  <c r="AQ148" i="11"/>
  <c r="AP148" i="11"/>
  <c r="AO148" i="11"/>
  <c r="AN148" i="11"/>
  <c r="AM148" i="11"/>
  <c r="AJ148" i="11"/>
  <c r="AI148" i="11"/>
  <c r="AH148" i="11"/>
  <c r="AG148" i="11"/>
  <c r="AF148" i="11"/>
  <c r="AC148" i="11"/>
  <c r="AB148" i="11"/>
  <c r="AA148" i="11"/>
  <c r="Z148" i="11"/>
  <c r="Y148" i="11"/>
  <c r="V148" i="11"/>
  <c r="U148" i="11"/>
  <c r="T148" i="11"/>
  <c r="S148" i="11"/>
  <c r="R148" i="11"/>
  <c r="CG147" i="11"/>
  <c r="CF147" i="11"/>
  <c r="CE147" i="11"/>
  <c r="CD147" i="11"/>
  <c r="CC147" i="11"/>
  <c r="BZ147" i="11"/>
  <c r="BY147" i="11"/>
  <c r="BX147" i="11"/>
  <c r="BW147" i="11"/>
  <c r="BV147" i="11"/>
  <c r="BS147" i="11"/>
  <c r="BR147" i="11"/>
  <c r="BQ147" i="11"/>
  <c r="BP147" i="11"/>
  <c r="BO147" i="11"/>
  <c r="BL147" i="11"/>
  <c r="BK147" i="11"/>
  <c r="BJ147" i="11"/>
  <c r="BI147" i="11"/>
  <c r="BH147" i="11"/>
  <c r="BE147" i="11"/>
  <c r="BD147" i="11"/>
  <c r="BC147" i="11"/>
  <c r="BB147" i="11"/>
  <c r="BA147" i="11"/>
  <c r="AX147" i="11"/>
  <c r="AW147" i="11"/>
  <c r="AV147" i="11"/>
  <c r="AU147" i="11"/>
  <c r="AT147" i="11"/>
  <c r="AQ147" i="11"/>
  <c r="AP147" i="11"/>
  <c r="AO147" i="11"/>
  <c r="AN147" i="11"/>
  <c r="AM147" i="11"/>
  <c r="AJ147" i="11"/>
  <c r="AI147" i="11"/>
  <c r="AH147" i="11"/>
  <c r="AG147" i="11"/>
  <c r="AF147" i="11"/>
  <c r="AC147" i="11"/>
  <c r="AB147" i="11"/>
  <c r="AA147" i="11"/>
  <c r="Z147" i="11"/>
  <c r="Y147" i="11"/>
  <c r="V147" i="11"/>
  <c r="U147" i="11"/>
  <c r="T147" i="11"/>
  <c r="S147" i="11"/>
  <c r="R147" i="11"/>
  <c r="CG146" i="11"/>
  <c r="CF146" i="11"/>
  <c r="CE146" i="11"/>
  <c r="CD146" i="11"/>
  <c r="CC146" i="11"/>
  <c r="BZ146" i="11"/>
  <c r="BY146" i="11"/>
  <c r="BX146" i="11"/>
  <c r="BW146" i="11"/>
  <c r="BV146" i="11"/>
  <c r="BS146" i="11"/>
  <c r="BR146" i="11"/>
  <c r="BQ146" i="11"/>
  <c r="BP146" i="11"/>
  <c r="BO146" i="11"/>
  <c r="BL146" i="11"/>
  <c r="BK146" i="11"/>
  <c r="BJ146" i="11"/>
  <c r="BI146" i="11"/>
  <c r="BH146" i="11"/>
  <c r="BE146" i="11"/>
  <c r="BD146" i="11"/>
  <c r="BC146" i="11"/>
  <c r="BB146" i="11"/>
  <c r="BA146" i="11"/>
  <c r="AX146" i="11"/>
  <c r="AW146" i="11"/>
  <c r="AV146" i="11"/>
  <c r="AU146" i="11"/>
  <c r="AT146" i="11"/>
  <c r="AQ146" i="11"/>
  <c r="AP146" i="11"/>
  <c r="AO146" i="11"/>
  <c r="AN146" i="11"/>
  <c r="AM146" i="11"/>
  <c r="AJ146" i="11"/>
  <c r="AI146" i="11"/>
  <c r="AH146" i="11"/>
  <c r="AG146" i="11"/>
  <c r="AF146" i="11"/>
  <c r="AC146" i="11"/>
  <c r="AB146" i="11"/>
  <c r="AA146" i="11"/>
  <c r="Z146" i="11"/>
  <c r="Y146" i="11"/>
  <c r="V146" i="11"/>
  <c r="U146" i="11"/>
  <c r="T146" i="11"/>
  <c r="S146" i="11"/>
  <c r="R146" i="11"/>
  <c r="CG145" i="11"/>
  <c r="CF145" i="11"/>
  <c r="CE145" i="11"/>
  <c r="CD145" i="11"/>
  <c r="CC145" i="11"/>
  <c r="BZ145" i="11"/>
  <c r="BY145" i="11"/>
  <c r="BX145" i="11"/>
  <c r="BW145" i="11"/>
  <c r="BV145" i="11"/>
  <c r="BS145" i="11"/>
  <c r="BR145" i="11"/>
  <c r="BQ145" i="11"/>
  <c r="BP145" i="11"/>
  <c r="BO145" i="11"/>
  <c r="BL145" i="11"/>
  <c r="BK145" i="11"/>
  <c r="BJ145" i="11"/>
  <c r="BI145" i="11"/>
  <c r="BH145" i="11"/>
  <c r="BE145" i="11"/>
  <c r="BD145" i="11"/>
  <c r="BC145" i="11"/>
  <c r="BB145" i="11"/>
  <c r="BA145" i="11"/>
  <c r="AX145" i="11"/>
  <c r="AW145" i="11"/>
  <c r="AV145" i="11"/>
  <c r="AU145" i="11"/>
  <c r="AT145" i="11"/>
  <c r="AQ145" i="11"/>
  <c r="AP145" i="11"/>
  <c r="AO145" i="11"/>
  <c r="AN145" i="11"/>
  <c r="AM145" i="11"/>
  <c r="AJ145" i="11"/>
  <c r="AI145" i="11"/>
  <c r="AH145" i="11"/>
  <c r="AG145" i="11"/>
  <c r="AF145" i="11"/>
  <c r="AC145" i="11"/>
  <c r="AB145" i="11"/>
  <c r="AA145" i="11"/>
  <c r="Z145" i="11"/>
  <c r="Y145" i="11"/>
  <c r="V145" i="11"/>
  <c r="U145" i="11"/>
  <c r="T145" i="11"/>
  <c r="S145" i="11"/>
  <c r="R145" i="11"/>
  <c r="CG144" i="11"/>
  <c r="CF144" i="11"/>
  <c r="CE144" i="11"/>
  <c r="CD144" i="11"/>
  <c r="CC144" i="11"/>
  <c r="BZ144" i="11"/>
  <c r="BY144" i="11"/>
  <c r="BX144" i="11"/>
  <c r="BW144" i="11"/>
  <c r="BV144" i="11"/>
  <c r="BS144" i="11"/>
  <c r="BR144" i="11"/>
  <c r="BQ144" i="11"/>
  <c r="BP144" i="11"/>
  <c r="BO144" i="11"/>
  <c r="BL144" i="11"/>
  <c r="BK144" i="11"/>
  <c r="BJ144" i="11"/>
  <c r="BI144" i="11"/>
  <c r="BH144" i="11"/>
  <c r="BE144" i="11"/>
  <c r="BD144" i="11"/>
  <c r="BC144" i="11"/>
  <c r="BB144" i="11"/>
  <c r="BA144" i="11"/>
  <c r="AX144" i="11"/>
  <c r="AW144" i="11"/>
  <c r="AV144" i="11"/>
  <c r="AU144" i="11"/>
  <c r="AT144" i="11"/>
  <c r="AQ144" i="11"/>
  <c r="AP144" i="11"/>
  <c r="AO144" i="11"/>
  <c r="AN144" i="11"/>
  <c r="AM144" i="11"/>
  <c r="AJ144" i="11"/>
  <c r="AI144" i="11"/>
  <c r="AH144" i="11"/>
  <c r="AG144" i="11"/>
  <c r="AF144" i="11"/>
  <c r="AC144" i="11"/>
  <c r="AB144" i="11"/>
  <c r="AA144" i="11"/>
  <c r="Z144" i="11"/>
  <c r="Y144" i="11"/>
  <c r="V144" i="11"/>
  <c r="U144" i="11"/>
  <c r="T144" i="11"/>
  <c r="S144" i="11"/>
  <c r="R144" i="11"/>
  <c r="CG143" i="11"/>
  <c r="CF143" i="11"/>
  <c r="CE143" i="11"/>
  <c r="CD143" i="11"/>
  <c r="CC143" i="11"/>
  <c r="BZ143" i="11"/>
  <c r="BY143" i="11"/>
  <c r="BX143" i="11"/>
  <c r="BW143" i="11"/>
  <c r="BV143" i="11"/>
  <c r="BS143" i="11"/>
  <c r="BR143" i="11"/>
  <c r="BQ143" i="11"/>
  <c r="BP143" i="11"/>
  <c r="BO143" i="11"/>
  <c r="BL143" i="11"/>
  <c r="BK143" i="11"/>
  <c r="BJ143" i="11"/>
  <c r="BI143" i="11"/>
  <c r="BH143" i="11"/>
  <c r="BE143" i="11"/>
  <c r="BD143" i="11"/>
  <c r="BC143" i="11"/>
  <c r="BB143" i="11"/>
  <c r="BA143" i="11"/>
  <c r="AX143" i="11"/>
  <c r="AW143" i="11"/>
  <c r="AV143" i="11"/>
  <c r="AU143" i="11"/>
  <c r="AT143" i="11"/>
  <c r="AQ143" i="11"/>
  <c r="AP143" i="11"/>
  <c r="AO143" i="11"/>
  <c r="AN143" i="11"/>
  <c r="AM143" i="11"/>
  <c r="AJ143" i="11"/>
  <c r="AI143" i="11"/>
  <c r="AH143" i="11"/>
  <c r="AG143" i="11"/>
  <c r="AF143" i="11"/>
  <c r="AC143" i="11"/>
  <c r="AB143" i="11"/>
  <c r="AA143" i="11"/>
  <c r="Z143" i="11"/>
  <c r="Y143" i="11"/>
  <c r="V143" i="11"/>
  <c r="U143" i="11"/>
  <c r="T143" i="11"/>
  <c r="S143" i="11"/>
  <c r="R143" i="11"/>
  <c r="CG142" i="11"/>
  <c r="CF142" i="11"/>
  <c r="CE142" i="11"/>
  <c r="CD142" i="11"/>
  <c r="CC142" i="11"/>
  <c r="BZ142" i="11"/>
  <c r="BY142" i="11"/>
  <c r="BX142" i="11"/>
  <c r="BW142" i="11"/>
  <c r="BV142" i="11"/>
  <c r="BS142" i="11"/>
  <c r="BR142" i="11"/>
  <c r="BQ142" i="11"/>
  <c r="BP142" i="11"/>
  <c r="BO142" i="11"/>
  <c r="BL142" i="11"/>
  <c r="BK142" i="11"/>
  <c r="BJ142" i="11"/>
  <c r="BI142" i="11"/>
  <c r="BH142" i="11"/>
  <c r="BE142" i="11"/>
  <c r="BD142" i="11"/>
  <c r="BC142" i="11"/>
  <c r="BB142" i="11"/>
  <c r="BA142" i="11"/>
  <c r="AX142" i="11"/>
  <c r="AW142" i="11"/>
  <c r="AV142" i="11"/>
  <c r="AU142" i="11"/>
  <c r="AT142" i="11"/>
  <c r="AQ142" i="11"/>
  <c r="AP142" i="11"/>
  <c r="AO142" i="11"/>
  <c r="AN142" i="11"/>
  <c r="AM142" i="11"/>
  <c r="AJ142" i="11"/>
  <c r="AI142" i="11"/>
  <c r="AH142" i="11"/>
  <c r="AG142" i="11"/>
  <c r="AF142" i="11"/>
  <c r="AC142" i="11"/>
  <c r="AB142" i="11"/>
  <c r="AA142" i="11"/>
  <c r="Z142" i="11"/>
  <c r="Y142" i="11"/>
  <c r="V142" i="11"/>
  <c r="U142" i="11"/>
  <c r="T142" i="11"/>
  <c r="S142" i="11"/>
  <c r="R142" i="11"/>
  <c r="CG141" i="11"/>
  <c r="CF141" i="11"/>
  <c r="CE141" i="11"/>
  <c r="CD141" i="11"/>
  <c r="CC141" i="11"/>
  <c r="BZ141" i="11"/>
  <c r="BY141" i="11"/>
  <c r="BX141" i="11"/>
  <c r="BW141" i="11"/>
  <c r="BV141" i="11"/>
  <c r="BS141" i="11"/>
  <c r="BR141" i="11"/>
  <c r="BQ141" i="11"/>
  <c r="BP141" i="11"/>
  <c r="BO141" i="11"/>
  <c r="BL141" i="11"/>
  <c r="BK141" i="11"/>
  <c r="BJ141" i="11"/>
  <c r="BI141" i="11"/>
  <c r="BH141" i="11"/>
  <c r="BE141" i="11"/>
  <c r="BD141" i="11"/>
  <c r="BC141" i="11"/>
  <c r="BB141" i="11"/>
  <c r="BA141" i="11"/>
  <c r="AX141" i="11"/>
  <c r="AW141" i="11"/>
  <c r="AV141" i="11"/>
  <c r="AU141" i="11"/>
  <c r="AT141" i="11"/>
  <c r="AQ141" i="11"/>
  <c r="AP141" i="11"/>
  <c r="AO141" i="11"/>
  <c r="AN141" i="11"/>
  <c r="AM141" i="11"/>
  <c r="AJ141" i="11"/>
  <c r="AI141" i="11"/>
  <c r="AH141" i="11"/>
  <c r="AG141" i="11"/>
  <c r="AF141" i="11"/>
  <c r="AC141" i="11"/>
  <c r="AB141" i="11"/>
  <c r="AA141" i="11"/>
  <c r="Z141" i="11"/>
  <c r="Y141" i="11"/>
  <c r="V141" i="11"/>
  <c r="U141" i="11"/>
  <c r="T141" i="11"/>
  <c r="S141" i="11"/>
  <c r="R141" i="11"/>
  <c r="CG140" i="11"/>
  <c r="CF140" i="11"/>
  <c r="CE140" i="11"/>
  <c r="CD140" i="11"/>
  <c r="CC140" i="11"/>
  <c r="BZ140" i="11"/>
  <c r="BY140" i="11"/>
  <c r="BX140" i="11"/>
  <c r="BW140" i="11"/>
  <c r="BV140" i="11"/>
  <c r="BS140" i="11"/>
  <c r="BR140" i="11"/>
  <c r="BQ140" i="11"/>
  <c r="BP140" i="11"/>
  <c r="BO140" i="11"/>
  <c r="BL140" i="11"/>
  <c r="BK140" i="11"/>
  <c r="BJ140" i="11"/>
  <c r="BI140" i="11"/>
  <c r="BH140" i="11"/>
  <c r="BE140" i="11"/>
  <c r="BD140" i="11"/>
  <c r="BC140" i="11"/>
  <c r="BB140" i="11"/>
  <c r="BA140" i="11"/>
  <c r="AX140" i="11"/>
  <c r="AW140" i="11"/>
  <c r="AV140" i="11"/>
  <c r="AU140" i="11"/>
  <c r="AT140" i="11"/>
  <c r="AQ140" i="11"/>
  <c r="AP140" i="11"/>
  <c r="AO140" i="11"/>
  <c r="AN140" i="11"/>
  <c r="AM140" i="11"/>
  <c r="AJ140" i="11"/>
  <c r="AI140" i="11"/>
  <c r="AH140" i="11"/>
  <c r="AG140" i="11"/>
  <c r="AF140" i="11"/>
  <c r="AC140" i="11"/>
  <c r="AB140" i="11"/>
  <c r="AA140" i="11"/>
  <c r="Z140" i="11"/>
  <c r="Y140" i="11"/>
  <c r="V140" i="11"/>
  <c r="U140" i="11"/>
  <c r="T140" i="11"/>
  <c r="S140" i="11"/>
  <c r="R140" i="11"/>
  <c r="CG139" i="11"/>
  <c r="CF139" i="11"/>
  <c r="CE139" i="11"/>
  <c r="CD139" i="11"/>
  <c r="CC139" i="11"/>
  <c r="BZ139" i="11"/>
  <c r="BY139" i="11"/>
  <c r="BX139" i="11"/>
  <c r="BW139" i="11"/>
  <c r="BV139" i="11"/>
  <c r="BS139" i="11"/>
  <c r="BR139" i="11"/>
  <c r="BQ139" i="11"/>
  <c r="BP139" i="11"/>
  <c r="BO139" i="11"/>
  <c r="BL139" i="11"/>
  <c r="BK139" i="11"/>
  <c r="BJ139" i="11"/>
  <c r="BI139" i="11"/>
  <c r="BH139" i="11"/>
  <c r="BE139" i="11"/>
  <c r="BD139" i="11"/>
  <c r="BC139" i="11"/>
  <c r="BB139" i="11"/>
  <c r="BA139" i="11"/>
  <c r="AX139" i="11"/>
  <c r="AW139" i="11"/>
  <c r="AV139" i="11"/>
  <c r="AU139" i="11"/>
  <c r="AT139" i="11"/>
  <c r="AQ139" i="11"/>
  <c r="AP139" i="11"/>
  <c r="AO139" i="11"/>
  <c r="AN139" i="11"/>
  <c r="AM139" i="11"/>
  <c r="AJ139" i="11"/>
  <c r="AI139" i="11"/>
  <c r="AH139" i="11"/>
  <c r="AG139" i="11"/>
  <c r="AF139" i="11"/>
  <c r="AC139" i="11"/>
  <c r="AB139" i="11"/>
  <c r="AA139" i="11"/>
  <c r="Z139" i="11"/>
  <c r="Y139" i="11"/>
  <c r="V139" i="11"/>
  <c r="U139" i="11"/>
  <c r="T139" i="11"/>
  <c r="S139" i="11"/>
  <c r="R139" i="11"/>
  <c r="CG138" i="11"/>
  <c r="CF138" i="11"/>
  <c r="CE138" i="11"/>
  <c r="CD138" i="11"/>
  <c r="CC138" i="11"/>
  <c r="BZ138" i="11"/>
  <c r="BY138" i="11"/>
  <c r="BX138" i="11"/>
  <c r="BW138" i="11"/>
  <c r="BV138" i="11"/>
  <c r="BS138" i="11"/>
  <c r="BR138" i="11"/>
  <c r="BQ138" i="11"/>
  <c r="BP138" i="11"/>
  <c r="BO138" i="11"/>
  <c r="BL138" i="11"/>
  <c r="BK138" i="11"/>
  <c r="BJ138" i="11"/>
  <c r="BI138" i="11"/>
  <c r="BH138" i="11"/>
  <c r="BE138" i="11"/>
  <c r="BD138" i="11"/>
  <c r="BC138" i="11"/>
  <c r="BB138" i="11"/>
  <c r="BA138" i="11"/>
  <c r="AX138" i="11"/>
  <c r="AW138" i="11"/>
  <c r="AV138" i="11"/>
  <c r="AU138" i="11"/>
  <c r="AT138" i="11"/>
  <c r="AQ138" i="11"/>
  <c r="AP138" i="11"/>
  <c r="AO138" i="11"/>
  <c r="AN138" i="11"/>
  <c r="AM138" i="11"/>
  <c r="AJ138" i="11"/>
  <c r="AI138" i="11"/>
  <c r="AH138" i="11"/>
  <c r="AG138" i="11"/>
  <c r="AF138" i="11"/>
  <c r="AC138" i="11"/>
  <c r="AB138" i="11"/>
  <c r="AA138" i="11"/>
  <c r="Z138" i="11"/>
  <c r="Y138" i="11"/>
  <c r="V138" i="11"/>
  <c r="U138" i="11"/>
  <c r="T138" i="11"/>
  <c r="S138" i="11"/>
  <c r="R138" i="11"/>
  <c r="CG137" i="11"/>
  <c r="CF137" i="11"/>
  <c r="CE137" i="11"/>
  <c r="CD137" i="11"/>
  <c r="CC137" i="11"/>
  <c r="BZ137" i="11"/>
  <c r="BY137" i="11"/>
  <c r="BX137" i="11"/>
  <c r="BW137" i="11"/>
  <c r="BV137" i="11"/>
  <c r="BS137" i="11"/>
  <c r="BR137" i="11"/>
  <c r="BQ137" i="11"/>
  <c r="BP137" i="11"/>
  <c r="BO137" i="11"/>
  <c r="BL137" i="11"/>
  <c r="BK137" i="11"/>
  <c r="BJ137" i="11"/>
  <c r="BI137" i="11"/>
  <c r="BH137" i="11"/>
  <c r="BE137" i="11"/>
  <c r="BD137" i="11"/>
  <c r="BC137" i="11"/>
  <c r="BB137" i="11"/>
  <c r="BA137" i="11"/>
  <c r="AX137" i="11"/>
  <c r="AW137" i="11"/>
  <c r="AV137" i="11"/>
  <c r="AU137" i="11"/>
  <c r="AT137" i="11"/>
  <c r="AQ137" i="11"/>
  <c r="AP137" i="11"/>
  <c r="AO137" i="11"/>
  <c r="AN137" i="11"/>
  <c r="AM137" i="11"/>
  <c r="AJ137" i="11"/>
  <c r="AI137" i="11"/>
  <c r="AH137" i="11"/>
  <c r="AG137" i="11"/>
  <c r="AF137" i="11"/>
  <c r="AC137" i="11"/>
  <c r="AB137" i="11"/>
  <c r="AA137" i="11"/>
  <c r="Z137" i="11"/>
  <c r="Y137" i="11"/>
  <c r="V137" i="11"/>
  <c r="U137" i="11"/>
  <c r="T137" i="11"/>
  <c r="S137" i="11"/>
  <c r="R137" i="11"/>
  <c r="CG136" i="11"/>
  <c r="CF136" i="11"/>
  <c r="CE136" i="11"/>
  <c r="CD136" i="11"/>
  <c r="CC136" i="11"/>
  <c r="BZ136" i="11"/>
  <c r="BY136" i="11"/>
  <c r="BX136" i="11"/>
  <c r="BW136" i="11"/>
  <c r="BV136" i="11"/>
  <c r="BS136" i="11"/>
  <c r="BR136" i="11"/>
  <c r="BQ136" i="11"/>
  <c r="BP136" i="11"/>
  <c r="BO136" i="11"/>
  <c r="BL136" i="11"/>
  <c r="BK136" i="11"/>
  <c r="BJ136" i="11"/>
  <c r="BI136" i="11"/>
  <c r="BH136" i="11"/>
  <c r="BE136" i="11"/>
  <c r="BD136" i="11"/>
  <c r="BC136" i="11"/>
  <c r="BB136" i="11"/>
  <c r="BA136" i="11"/>
  <c r="AX136" i="11"/>
  <c r="AW136" i="11"/>
  <c r="AV136" i="11"/>
  <c r="AU136" i="11"/>
  <c r="AT136" i="11"/>
  <c r="AQ136" i="11"/>
  <c r="AP136" i="11"/>
  <c r="AO136" i="11"/>
  <c r="AN136" i="11"/>
  <c r="AM136" i="11"/>
  <c r="AJ136" i="11"/>
  <c r="AI136" i="11"/>
  <c r="AH136" i="11"/>
  <c r="AG136" i="11"/>
  <c r="AF136" i="11"/>
  <c r="AC136" i="11"/>
  <c r="AB136" i="11"/>
  <c r="AA136" i="11"/>
  <c r="Z136" i="11"/>
  <c r="Y136" i="11"/>
  <c r="V136" i="11"/>
  <c r="U136" i="11"/>
  <c r="T136" i="11"/>
  <c r="S136" i="11"/>
  <c r="R136" i="11"/>
  <c r="CG135" i="11"/>
  <c r="CF135" i="11"/>
  <c r="CE135" i="11"/>
  <c r="CD135" i="11"/>
  <c r="CC135" i="11"/>
  <c r="BZ135" i="11"/>
  <c r="BY135" i="11"/>
  <c r="BX135" i="11"/>
  <c r="BW135" i="11"/>
  <c r="BV135" i="11"/>
  <c r="BS135" i="11"/>
  <c r="BR135" i="11"/>
  <c r="BQ135" i="11"/>
  <c r="BP135" i="11"/>
  <c r="BO135" i="11"/>
  <c r="BL135" i="11"/>
  <c r="BK135" i="11"/>
  <c r="BJ135" i="11"/>
  <c r="BI135" i="11"/>
  <c r="BH135" i="11"/>
  <c r="BE135" i="11"/>
  <c r="BD135" i="11"/>
  <c r="BC135" i="11"/>
  <c r="BB135" i="11"/>
  <c r="BA135" i="11"/>
  <c r="AX135" i="11"/>
  <c r="AW135" i="11"/>
  <c r="AV135" i="11"/>
  <c r="AU135" i="11"/>
  <c r="AT135" i="11"/>
  <c r="AQ135" i="11"/>
  <c r="AP135" i="11"/>
  <c r="AO135" i="11"/>
  <c r="AN135" i="11"/>
  <c r="AM135" i="11"/>
  <c r="AJ135" i="11"/>
  <c r="AI135" i="11"/>
  <c r="AH135" i="11"/>
  <c r="AG135" i="11"/>
  <c r="AF135" i="11"/>
  <c r="AC135" i="11"/>
  <c r="AB135" i="11"/>
  <c r="AA135" i="11"/>
  <c r="Z135" i="11"/>
  <c r="Y135" i="11"/>
  <c r="V135" i="11"/>
  <c r="U135" i="11"/>
  <c r="T135" i="11"/>
  <c r="S135" i="11"/>
  <c r="R135" i="11"/>
  <c r="CG134" i="11"/>
  <c r="CF134" i="11"/>
  <c r="CE134" i="11"/>
  <c r="CD134" i="11"/>
  <c r="CC134" i="11"/>
  <c r="BZ134" i="11"/>
  <c r="BY134" i="11"/>
  <c r="BX134" i="11"/>
  <c r="BW134" i="11"/>
  <c r="BV134" i="11"/>
  <c r="BS134" i="11"/>
  <c r="BR134" i="11"/>
  <c r="BQ134" i="11"/>
  <c r="BP134" i="11"/>
  <c r="BO134" i="11"/>
  <c r="BL134" i="11"/>
  <c r="BK134" i="11"/>
  <c r="BJ134" i="11"/>
  <c r="BI134" i="11"/>
  <c r="BH134" i="11"/>
  <c r="BE134" i="11"/>
  <c r="BD134" i="11"/>
  <c r="BC134" i="11"/>
  <c r="BB134" i="11"/>
  <c r="BA134" i="11"/>
  <c r="AX134" i="11"/>
  <c r="AW134" i="11"/>
  <c r="AV134" i="11"/>
  <c r="AU134" i="11"/>
  <c r="AT134" i="11"/>
  <c r="AQ134" i="11"/>
  <c r="AP134" i="11"/>
  <c r="AO134" i="11"/>
  <c r="AN134" i="11"/>
  <c r="AM134" i="11"/>
  <c r="AJ134" i="11"/>
  <c r="AI134" i="11"/>
  <c r="AH134" i="11"/>
  <c r="AG134" i="11"/>
  <c r="AF134" i="11"/>
  <c r="AC134" i="11"/>
  <c r="AB134" i="11"/>
  <c r="AA134" i="11"/>
  <c r="Z134" i="11"/>
  <c r="Y134" i="11"/>
  <c r="V134" i="11"/>
  <c r="U134" i="11"/>
  <c r="T134" i="11"/>
  <c r="S134" i="11"/>
  <c r="R134" i="11"/>
  <c r="CG133" i="11"/>
  <c r="CF133" i="11"/>
  <c r="CE133" i="11"/>
  <c r="CD133" i="11"/>
  <c r="CC133" i="11"/>
  <c r="BZ133" i="11"/>
  <c r="BY133" i="11"/>
  <c r="BX133" i="11"/>
  <c r="BW133" i="11"/>
  <c r="BV133" i="11"/>
  <c r="BS133" i="11"/>
  <c r="BR133" i="11"/>
  <c r="BQ133" i="11"/>
  <c r="BP133" i="11"/>
  <c r="BO133" i="11"/>
  <c r="BL133" i="11"/>
  <c r="BK133" i="11"/>
  <c r="BJ133" i="11"/>
  <c r="BI133" i="11"/>
  <c r="BH133" i="11"/>
  <c r="BE133" i="11"/>
  <c r="BD133" i="11"/>
  <c r="BC133" i="11"/>
  <c r="BB133" i="11"/>
  <c r="BA133" i="11"/>
  <c r="AX133" i="11"/>
  <c r="AW133" i="11"/>
  <c r="AV133" i="11"/>
  <c r="AU133" i="11"/>
  <c r="AT133" i="11"/>
  <c r="AQ133" i="11"/>
  <c r="AP133" i="11"/>
  <c r="AO133" i="11"/>
  <c r="AN133" i="11"/>
  <c r="AM133" i="11"/>
  <c r="AJ133" i="11"/>
  <c r="AI133" i="11"/>
  <c r="AH133" i="11"/>
  <c r="AG133" i="11"/>
  <c r="AF133" i="11"/>
  <c r="AC133" i="11"/>
  <c r="AB133" i="11"/>
  <c r="AA133" i="11"/>
  <c r="Z133" i="11"/>
  <c r="Y133" i="11"/>
  <c r="V133" i="11"/>
  <c r="U133" i="11"/>
  <c r="T133" i="11"/>
  <c r="S133" i="11"/>
  <c r="R133" i="11"/>
  <c r="CG132" i="11"/>
  <c r="CF132" i="11"/>
  <c r="CE132" i="11"/>
  <c r="CD132" i="11"/>
  <c r="CC132" i="11"/>
  <c r="BZ132" i="11"/>
  <c r="BY132" i="11"/>
  <c r="BX132" i="11"/>
  <c r="BW132" i="11"/>
  <c r="BV132" i="11"/>
  <c r="BS132" i="11"/>
  <c r="BR132" i="11"/>
  <c r="BQ132" i="11"/>
  <c r="BP132" i="11"/>
  <c r="BO132" i="11"/>
  <c r="BL132" i="11"/>
  <c r="BK132" i="11"/>
  <c r="BJ132" i="11"/>
  <c r="BI132" i="11"/>
  <c r="BH132" i="11"/>
  <c r="BE132" i="11"/>
  <c r="BD132" i="11"/>
  <c r="BC132" i="11"/>
  <c r="BB132" i="11"/>
  <c r="BA132" i="11"/>
  <c r="AX132" i="11"/>
  <c r="AW132" i="11"/>
  <c r="AV132" i="11"/>
  <c r="AU132" i="11"/>
  <c r="AT132" i="11"/>
  <c r="AQ132" i="11"/>
  <c r="AP132" i="11"/>
  <c r="AO132" i="11"/>
  <c r="AN132" i="11"/>
  <c r="AM132" i="11"/>
  <c r="AJ132" i="11"/>
  <c r="AI132" i="11"/>
  <c r="AH132" i="11"/>
  <c r="AG132" i="11"/>
  <c r="AF132" i="11"/>
  <c r="AC132" i="11"/>
  <c r="AB132" i="11"/>
  <c r="AA132" i="11"/>
  <c r="Z132" i="11"/>
  <c r="Y132" i="11"/>
  <c r="V132" i="11"/>
  <c r="U132" i="11"/>
  <c r="T132" i="11"/>
  <c r="S132" i="11"/>
  <c r="R132" i="11"/>
  <c r="CG131" i="11"/>
  <c r="CF131" i="11"/>
  <c r="CE131" i="11"/>
  <c r="CD131" i="11"/>
  <c r="CC131" i="11"/>
  <c r="BZ131" i="11"/>
  <c r="BY131" i="11"/>
  <c r="BX131" i="11"/>
  <c r="BW131" i="11"/>
  <c r="BV131" i="11"/>
  <c r="BS131" i="11"/>
  <c r="BR131" i="11"/>
  <c r="BQ131" i="11"/>
  <c r="BP131" i="11"/>
  <c r="BO131" i="11"/>
  <c r="BL131" i="11"/>
  <c r="BK131" i="11"/>
  <c r="BJ131" i="11"/>
  <c r="BI131" i="11"/>
  <c r="BH131" i="11"/>
  <c r="BE131" i="11"/>
  <c r="BD131" i="11"/>
  <c r="BC131" i="11"/>
  <c r="BB131" i="11"/>
  <c r="BA131" i="11"/>
  <c r="AX131" i="11"/>
  <c r="AW131" i="11"/>
  <c r="AV131" i="11"/>
  <c r="AU131" i="11"/>
  <c r="AT131" i="11"/>
  <c r="AQ131" i="11"/>
  <c r="AP131" i="11"/>
  <c r="AO131" i="11"/>
  <c r="AN131" i="11"/>
  <c r="AM131" i="11"/>
  <c r="AJ131" i="11"/>
  <c r="AI131" i="11"/>
  <c r="AH131" i="11"/>
  <c r="AG131" i="11"/>
  <c r="AF131" i="11"/>
  <c r="AC131" i="11"/>
  <c r="AB131" i="11"/>
  <c r="AA131" i="11"/>
  <c r="Z131" i="11"/>
  <c r="Y131" i="11"/>
  <c r="V131" i="11"/>
  <c r="U131" i="11"/>
  <c r="T131" i="11"/>
  <c r="S131" i="11"/>
  <c r="R131" i="11"/>
  <c r="CG130" i="11"/>
  <c r="CF130" i="11"/>
  <c r="CE130" i="11"/>
  <c r="CD130" i="11"/>
  <c r="CC130" i="11"/>
  <c r="BZ130" i="11"/>
  <c r="BY130" i="11"/>
  <c r="BX130" i="11"/>
  <c r="BW130" i="11"/>
  <c r="BV130" i="11"/>
  <c r="BS130" i="11"/>
  <c r="BR130" i="11"/>
  <c r="BQ130" i="11"/>
  <c r="BP130" i="11"/>
  <c r="BO130" i="11"/>
  <c r="BL130" i="11"/>
  <c r="BK130" i="11"/>
  <c r="BJ130" i="11"/>
  <c r="BI130" i="11"/>
  <c r="BH130" i="11"/>
  <c r="BE130" i="11"/>
  <c r="BD130" i="11"/>
  <c r="BC130" i="11"/>
  <c r="BB130" i="11"/>
  <c r="BA130" i="11"/>
  <c r="AX130" i="11"/>
  <c r="AW130" i="11"/>
  <c r="AV130" i="11"/>
  <c r="AU130" i="11"/>
  <c r="AT130" i="11"/>
  <c r="AQ130" i="11"/>
  <c r="AP130" i="11"/>
  <c r="AO130" i="11"/>
  <c r="AN130" i="11"/>
  <c r="AM130" i="11"/>
  <c r="AJ130" i="11"/>
  <c r="AI130" i="11"/>
  <c r="AH130" i="11"/>
  <c r="AG130" i="11"/>
  <c r="AF130" i="11"/>
  <c r="AC130" i="11"/>
  <c r="AB130" i="11"/>
  <c r="AA130" i="11"/>
  <c r="Z130" i="11"/>
  <c r="Y130" i="11"/>
  <c r="V130" i="11"/>
  <c r="U130" i="11"/>
  <c r="T130" i="11"/>
  <c r="S130" i="11"/>
  <c r="R130" i="11"/>
  <c r="CG129" i="11"/>
  <c r="CF129" i="11"/>
  <c r="CE129" i="11"/>
  <c r="CD129" i="11"/>
  <c r="CC129" i="11"/>
  <c r="BZ129" i="11"/>
  <c r="BY129" i="11"/>
  <c r="BX129" i="11"/>
  <c r="BW129" i="11"/>
  <c r="BV129" i="11"/>
  <c r="BS129" i="11"/>
  <c r="BR129" i="11"/>
  <c r="BQ129" i="11"/>
  <c r="BP129" i="11"/>
  <c r="BO129" i="11"/>
  <c r="BL129" i="11"/>
  <c r="BK129" i="11"/>
  <c r="BJ129" i="11"/>
  <c r="BI129" i="11"/>
  <c r="BH129" i="11"/>
  <c r="BE129" i="11"/>
  <c r="BD129" i="11"/>
  <c r="BC129" i="11"/>
  <c r="BB129" i="11"/>
  <c r="BA129" i="11"/>
  <c r="AX129" i="11"/>
  <c r="AW129" i="11"/>
  <c r="AV129" i="11"/>
  <c r="AU129" i="11"/>
  <c r="AT129" i="11"/>
  <c r="AQ129" i="11"/>
  <c r="AP129" i="11"/>
  <c r="AO129" i="11"/>
  <c r="AN129" i="11"/>
  <c r="AM129" i="11"/>
  <c r="AJ129" i="11"/>
  <c r="AI129" i="11"/>
  <c r="AH129" i="11"/>
  <c r="AG129" i="11"/>
  <c r="AF129" i="11"/>
  <c r="AC129" i="11"/>
  <c r="AB129" i="11"/>
  <c r="AA129" i="11"/>
  <c r="Z129" i="11"/>
  <c r="Y129" i="11"/>
  <c r="V129" i="11"/>
  <c r="U129" i="11"/>
  <c r="T129" i="11"/>
  <c r="S129" i="11"/>
  <c r="R129" i="11"/>
  <c r="CG128" i="11"/>
  <c r="CF128" i="11"/>
  <c r="CE128" i="11"/>
  <c r="CD128" i="11"/>
  <c r="CC128" i="11"/>
  <c r="BZ128" i="11"/>
  <c r="BY128" i="11"/>
  <c r="BX128" i="11"/>
  <c r="BW128" i="11"/>
  <c r="BV128" i="11"/>
  <c r="BS128" i="11"/>
  <c r="BR128" i="11"/>
  <c r="BQ128" i="11"/>
  <c r="BP128" i="11"/>
  <c r="BO128" i="11"/>
  <c r="BL128" i="11"/>
  <c r="BK128" i="11"/>
  <c r="BJ128" i="11"/>
  <c r="BI128" i="11"/>
  <c r="BH128" i="11"/>
  <c r="BE128" i="11"/>
  <c r="BD128" i="11"/>
  <c r="BC128" i="11"/>
  <c r="BB128" i="11"/>
  <c r="BA128" i="11"/>
  <c r="AX128" i="11"/>
  <c r="AW128" i="11"/>
  <c r="AV128" i="11"/>
  <c r="AU128" i="11"/>
  <c r="AT128" i="11"/>
  <c r="AQ128" i="11"/>
  <c r="AP128" i="11"/>
  <c r="AO128" i="11"/>
  <c r="AN128" i="11"/>
  <c r="AM128" i="11"/>
  <c r="AJ128" i="11"/>
  <c r="AI128" i="11"/>
  <c r="AH128" i="11"/>
  <c r="AG128" i="11"/>
  <c r="AF128" i="11"/>
  <c r="AC128" i="11"/>
  <c r="AB128" i="11"/>
  <c r="AA128" i="11"/>
  <c r="Z128" i="11"/>
  <c r="Y128" i="11"/>
  <c r="V128" i="11"/>
  <c r="U128" i="11"/>
  <c r="T128" i="11"/>
  <c r="S128" i="11"/>
  <c r="R128" i="11"/>
  <c r="CG127" i="11"/>
  <c r="CF127" i="11"/>
  <c r="CE127" i="11"/>
  <c r="CD127" i="11"/>
  <c r="CC127" i="11"/>
  <c r="BZ127" i="11"/>
  <c r="BY127" i="11"/>
  <c r="BX127" i="11"/>
  <c r="BW127" i="11"/>
  <c r="BV127" i="11"/>
  <c r="BS127" i="11"/>
  <c r="BR127" i="11"/>
  <c r="BQ127" i="11"/>
  <c r="BP127" i="11"/>
  <c r="BO127" i="11"/>
  <c r="BL127" i="11"/>
  <c r="BK127" i="11"/>
  <c r="BJ127" i="11"/>
  <c r="BI127" i="11"/>
  <c r="BH127" i="11"/>
  <c r="BE127" i="11"/>
  <c r="BD127" i="11"/>
  <c r="BC127" i="11"/>
  <c r="BB127" i="11"/>
  <c r="BA127" i="11"/>
  <c r="AX127" i="11"/>
  <c r="AW127" i="11"/>
  <c r="AV127" i="11"/>
  <c r="AU127" i="11"/>
  <c r="AT127" i="11"/>
  <c r="AQ127" i="11"/>
  <c r="AP127" i="11"/>
  <c r="AO127" i="11"/>
  <c r="AN127" i="11"/>
  <c r="AM127" i="11"/>
  <c r="AJ127" i="11"/>
  <c r="AI127" i="11"/>
  <c r="AH127" i="11"/>
  <c r="AG127" i="11"/>
  <c r="AF127" i="11"/>
  <c r="AC127" i="11"/>
  <c r="AB127" i="11"/>
  <c r="AA127" i="11"/>
  <c r="Z127" i="11"/>
  <c r="Y127" i="11"/>
  <c r="V127" i="11"/>
  <c r="U127" i="11"/>
  <c r="T127" i="11"/>
  <c r="S127" i="11"/>
  <c r="R127" i="11"/>
  <c r="CG126" i="11"/>
  <c r="CF126" i="11"/>
  <c r="CE126" i="11"/>
  <c r="CD126" i="11"/>
  <c r="CC126" i="11"/>
  <c r="BZ126" i="11"/>
  <c r="BY126" i="11"/>
  <c r="BX126" i="11"/>
  <c r="BW126" i="11"/>
  <c r="BV126" i="11"/>
  <c r="BS126" i="11"/>
  <c r="BR126" i="11"/>
  <c r="BQ126" i="11"/>
  <c r="BP126" i="11"/>
  <c r="BO126" i="11"/>
  <c r="BL126" i="11"/>
  <c r="BK126" i="11"/>
  <c r="BJ126" i="11"/>
  <c r="BI126" i="11"/>
  <c r="BH126" i="11"/>
  <c r="BE126" i="11"/>
  <c r="BD126" i="11"/>
  <c r="BC126" i="11"/>
  <c r="BB126" i="11"/>
  <c r="BA126" i="11"/>
  <c r="AX126" i="11"/>
  <c r="AW126" i="11"/>
  <c r="AV126" i="11"/>
  <c r="AU126" i="11"/>
  <c r="AT126" i="11"/>
  <c r="AQ126" i="11"/>
  <c r="AP126" i="11"/>
  <c r="AO126" i="11"/>
  <c r="AN126" i="11"/>
  <c r="AM126" i="11"/>
  <c r="AJ126" i="11"/>
  <c r="AI126" i="11"/>
  <c r="AH126" i="11"/>
  <c r="AG126" i="11"/>
  <c r="AF126" i="11"/>
  <c r="AC126" i="11"/>
  <c r="AB126" i="11"/>
  <c r="AA126" i="11"/>
  <c r="Z126" i="11"/>
  <c r="Y126" i="11"/>
  <c r="V126" i="11"/>
  <c r="U126" i="11"/>
  <c r="T126" i="11"/>
  <c r="S126" i="11"/>
  <c r="R126" i="11"/>
  <c r="CG125" i="11"/>
  <c r="CF125" i="11"/>
  <c r="CE125" i="11"/>
  <c r="CD125" i="11"/>
  <c r="CC125" i="11"/>
  <c r="BZ125" i="11"/>
  <c r="BY125" i="11"/>
  <c r="BX125" i="11"/>
  <c r="BW125" i="11"/>
  <c r="BV125" i="11"/>
  <c r="BS125" i="11"/>
  <c r="BR125" i="11"/>
  <c r="BQ125" i="11"/>
  <c r="BP125" i="11"/>
  <c r="BO125" i="11"/>
  <c r="BL125" i="11"/>
  <c r="BK125" i="11"/>
  <c r="BJ125" i="11"/>
  <c r="BI125" i="11"/>
  <c r="BH125" i="11"/>
  <c r="BE125" i="11"/>
  <c r="BD125" i="11"/>
  <c r="BC125" i="11"/>
  <c r="BB125" i="11"/>
  <c r="BA125" i="11"/>
  <c r="AX125" i="11"/>
  <c r="AW125" i="11"/>
  <c r="AV125" i="11"/>
  <c r="AU125" i="11"/>
  <c r="AT125" i="11"/>
  <c r="AQ125" i="11"/>
  <c r="AP125" i="11"/>
  <c r="AO125" i="11"/>
  <c r="AN125" i="11"/>
  <c r="AM125" i="11"/>
  <c r="AJ125" i="11"/>
  <c r="AI125" i="11"/>
  <c r="AH125" i="11"/>
  <c r="AG125" i="11"/>
  <c r="AF125" i="11"/>
  <c r="AC125" i="11"/>
  <c r="AB125" i="11"/>
  <c r="AA125" i="11"/>
  <c r="Z125" i="11"/>
  <c r="Y125" i="11"/>
  <c r="V125" i="11"/>
  <c r="U125" i="11"/>
  <c r="T125" i="11"/>
  <c r="S125" i="11"/>
  <c r="R125" i="11"/>
  <c r="CG124" i="11"/>
  <c r="CF124" i="11"/>
  <c r="CE124" i="11"/>
  <c r="CD124" i="11"/>
  <c r="CC124" i="11"/>
  <c r="BZ124" i="11"/>
  <c r="BY124" i="11"/>
  <c r="BX124" i="11"/>
  <c r="BW124" i="11"/>
  <c r="BV124" i="11"/>
  <c r="BS124" i="11"/>
  <c r="BR124" i="11"/>
  <c r="BQ124" i="11"/>
  <c r="BP124" i="11"/>
  <c r="BO124" i="11"/>
  <c r="BL124" i="11"/>
  <c r="BK124" i="11"/>
  <c r="BJ124" i="11"/>
  <c r="BI124" i="11"/>
  <c r="BH124" i="11"/>
  <c r="BE124" i="11"/>
  <c r="BD124" i="11"/>
  <c r="BC124" i="11"/>
  <c r="BB124" i="11"/>
  <c r="BA124" i="11"/>
  <c r="AX124" i="11"/>
  <c r="AW124" i="11"/>
  <c r="AV124" i="11"/>
  <c r="AU124" i="11"/>
  <c r="AT124" i="11"/>
  <c r="AQ124" i="11"/>
  <c r="AP124" i="11"/>
  <c r="AO124" i="11"/>
  <c r="AN124" i="11"/>
  <c r="AM124" i="11"/>
  <c r="AJ124" i="11"/>
  <c r="AI124" i="11"/>
  <c r="AH124" i="11"/>
  <c r="AG124" i="11"/>
  <c r="AF124" i="11"/>
  <c r="AC124" i="11"/>
  <c r="AB124" i="11"/>
  <c r="AA124" i="11"/>
  <c r="Z124" i="11"/>
  <c r="Y124" i="11"/>
  <c r="V124" i="11"/>
  <c r="U124" i="11"/>
  <c r="T124" i="11"/>
  <c r="S124" i="11"/>
  <c r="R124" i="11"/>
  <c r="CG123" i="11"/>
  <c r="CF123" i="11"/>
  <c r="CE123" i="11"/>
  <c r="CD123" i="11"/>
  <c r="CC123" i="11"/>
  <c r="BZ123" i="11"/>
  <c r="BY123" i="11"/>
  <c r="BX123" i="11"/>
  <c r="BW123" i="11"/>
  <c r="BV123" i="11"/>
  <c r="BS123" i="11"/>
  <c r="BR123" i="11"/>
  <c r="BQ123" i="11"/>
  <c r="BP123" i="11"/>
  <c r="BO123" i="11"/>
  <c r="BL123" i="11"/>
  <c r="BK123" i="11"/>
  <c r="BJ123" i="11"/>
  <c r="BI123" i="11"/>
  <c r="BH123" i="11"/>
  <c r="BE123" i="11"/>
  <c r="BD123" i="11"/>
  <c r="BC123" i="11"/>
  <c r="BB123" i="11"/>
  <c r="BA123" i="11"/>
  <c r="AX123" i="11"/>
  <c r="AW123" i="11"/>
  <c r="AV123" i="11"/>
  <c r="AU123" i="11"/>
  <c r="AT123" i="11"/>
  <c r="AQ123" i="11"/>
  <c r="AP123" i="11"/>
  <c r="AO123" i="11"/>
  <c r="AN123" i="11"/>
  <c r="AM123" i="11"/>
  <c r="AJ123" i="11"/>
  <c r="AI123" i="11"/>
  <c r="AH123" i="11"/>
  <c r="AG123" i="11"/>
  <c r="AF123" i="11"/>
  <c r="AC123" i="11"/>
  <c r="AB123" i="11"/>
  <c r="AA123" i="11"/>
  <c r="Z123" i="11"/>
  <c r="Y123" i="11"/>
  <c r="V123" i="11"/>
  <c r="U123" i="11"/>
  <c r="T123" i="11"/>
  <c r="S123" i="11"/>
  <c r="R123" i="11"/>
  <c r="CG122" i="11"/>
  <c r="CF122" i="11"/>
  <c r="CE122" i="11"/>
  <c r="CD122" i="11"/>
  <c r="CC122" i="11"/>
  <c r="BZ122" i="11"/>
  <c r="BY122" i="11"/>
  <c r="BX122" i="11"/>
  <c r="BW122" i="11"/>
  <c r="BV122" i="11"/>
  <c r="BS122" i="11"/>
  <c r="BR122" i="11"/>
  <c r="BQ122" i="11"/>
  <c r="BP122" i="11"/>
  <c r="BO122" i="11"/>
  <c r="BL122" i="11"/>
  <c r="BK122" i="11"/>
  <c r="BJ122" i="11"/>
  <c r="BI122" i="11"/>
  <c r="BH122" i="11"/>
  <c r="BE122" i="11"/>
  <c r="BD122" i="11"/>
  <c r="BC122" i="11"/>
  <c r="BB122" i="11"/>
  <c r="BA122" i="11"/>
  <c r="AX122" i="11"/>
  <c r="AW122" i="11"/>
  <c r="AV122" i="11"/>
  <c r="AU122" i="11"/>
  <c r="AT122" i="11"/>
  <c r="AQ122" i="11"/>
  <c r="AP122" i="11"/>
  <c r="AO122" i="11"/>
  <c r="AN122" i="11"/>
  <c r="AM122" i="11"/>
  <c r="AJ122" i="11"/>
  <c r="AI122" i="11"/>
  <c r="AH122" i="11"/>
  <c r="AG122" i="11"/>
  <c r="AF122" i="11"/>
  <c r="AC122" i="11"/>
  <c r="AB122" i="11"/>
  <c r="AA122" i="11"/>
  <c r="Z122" i="11"/>
  <c r="Y122" i="11"/>
  <c r="V122" i="11"/>
  <c r="U122" i="11"/>
  <c r="T122" i="11"/>
  <c r="S122" i="11"/>
  <c r="R122" i="11"/>
  <c r="CG121" i="11"/>
  <c r="CF121" i="11"/>
  <c r="CE121" i="11"/>
  <c r="CD121" i="11"/>
  <c r="CC121" i="11"/>
  <c r="BZ121" i="11"/>
  <c r="BY121" i="11"/>
  <c r="BX121" i="11"/>
  <c r="BW121" i="11"/>
  <c r="BV121" i="11"/>
  <c r="BS121" i="11"/>
  <c r="BR121" i="11"/>
  <c r="BQ121" i="11"/>
  <c r="BP121" i="11"/>
  <c r="BO121" i="11"/>
  <c r="BL121" i="11"/>
  <c r="BK121" i="11"/>
  <c r="BJ121" i="11"/>
  <c r="BI121" i="11"/>
  <c r="BH121" i="11"/>
  <c r="BE121" i="11"/>
  <c r="BD121" i="11"/>
  <c r="BC121" i="11"/>
  <c r="BB121" i="11"/>
  <c r="BA121" i="11"/>
  <c r="AX121" i="11"/>
  <c r="AW121" i="11"/>
  <c r="AV121" i="11"/>
  <c r="AU121" i="11"/>
  <c r="AT121" i="11"/>
  <c r="AQ121" i="11"/>
  <c r="AP121" i="11"/>
  <c r="AO121" i="11"/>
  <c r="AN121" i="11"/>
  <c r="AM121" i="11"/>
  <c r="AJ121" i="11"/>
  <c r="AI121" i="11"/>
  <c r="AH121" i="11"/>
  <c r="AG121" i="11"/>
  <c r="AF121" i="11"/>
  <c r="AC121" i="11"/>
  <c r="AB121" i="11"/>
  <c r="AA121" i="11"/>
  <c r="Z121" i="11"/>
  <c r="Y121" i="11"/>
  <c r="V121" i="11"/>
  <c r="U121" i="11"/>
  <c r="T121" i="11"/>
  <c r="S121" i="11"/>
  <c r="R121" i="11"/>
  <c r="CG120" i="11"/>
  <c r="CF120" i="11"/>
  <c r="CE120" i="11"/>
  <c r="CD120" i="11"/>
  <c r="CC120" i="11"/>
  <c r="BZ120" i="11"/>
  <c r="BY120" i="11"/>
  <c r="BX120" i="11"/>
  <c r="BW120" i="11"/>
  <c r="BV120" i="11"/>
  <c r="BS120" i="11"/>
  <c r="BR120" i="11"/>
  <c r="BQ120" i="11"/>
  <c r="BP120" i="11"/>
  <c r="BO120" i="11"/>
  <c r="BL120" i="11"/>
  <c r="BK120" i="11"/>
  <c r="BJ120" i="11"/>
  <c r="BI120" i="11"/>
  <c r="BH120" i="11"/>
  <c r="BE120" i="11"/>
  <c r="BD120" i="11"/>
  <c r="BC120" i="11"/>
  <c r="BB120" i="11"/>
  <c r="BA120" i="11"/>
  <c r="AX120" i="11"/>
  <c r="AW120" i="11"/>
  <c r="AV120" i="11"/>
  <c r="AU120" i="11"/>
  <c r="AT120" i="11"/>
  <c r="AQ120" i="11"/>
  <c r="AP120" i="11"/>
  <c r="AO120" i="11"/>
  <c r="AN120" i="11"/>
  <c r="AM120" i="11"/>
  <c r="AJ120" i="11"/>
  <c r="AI120" i="11"/>
  <c r="AH120" i="11"/>
  <c r="AG120" i="11"/>
  <c r="AF120" i="11"/>
  <c r="AC120" i="11"/>
  <c r="AB120" i="11"/>
  <c r="AA120" i="11"/>
  <c r="Z120" i="11"/>
  <c r="Y120" i="11"/>
  <c r="V120" i="11"/>
  <c r="U120" i="11"/>
  <c r="T120" i="11"/>
  <c r="S120" i="11"/>
  <c r="R120" i="11"/>
  <c r="CG119" i="11"/>
  <c r="CF119" i="11"/>
  <c r="CE119" i="11"/>
  <c r="CD119" i="11"/>
  <c r="CC119" i="11"/>
  <c r="BZ119" i="11"/>
  <c r="BY119" i="11"/>
  <c r="BX119" i="11"/>
  <c r="BW119" i="11"/>
  <c r="BV119" i="11"/>
  <c r="BS119" i="11"/>
  <c r="BR119" i="11"/>
  <c r="BQ119" i="11"/>
  <c r="BP119" i="11"/>
  <c r="BO119" i="11"/>
  <c r="BL119" i="11"/>
  <c r="BK119" i="11"/>
  <c r="BJ119" i="11"/>
  <c r="BI119" i="11"/>
  <c r="BH119" i="11"/>
  <c r="BE119" i="11"/>
  <c r="BD119" i="11"/>
  <c r="BC119" i="11"/>
  <c r="BB119" i="11"/>
  <c r="BA119" i="11"/>
  <c r="AX119" i="11"/>
  <c r="AW119" i="11"/>
  <c r="AV119" i="11"/>
  <c r="AU119" i="11"/>
  <c r="AT119" i="11"/>
  <c r="AQ119" i="11"/>
  <c r="AP119" i="11"/>
  <c r="AO119" i="11"/>
  <c r="AN119" i="11"/>
  <c r="AM119" i="11"/>
  <c r="AJ119" i="11"/>
  <c r="AI119" i="11"/>
  <c r="AH119" i="11"/>
  <c r="AG119" i="11"/>
  <c r="AF119" i="11"/>
  <c r="AC119" i="11"/>
  <c r="AB119" i="11"/>
  <c r="AA119" i="11"/>
  <c r="Z119" i="11"/>
  <c r="Y119" i="11"/>
  <c r="V119" i="11"/>
  <c r="U119" i="11"/>
  <c r="T119" i="11"/>
  <c r="S119" i="11"/>
  <c r="R119" i="11"/>
  <c r="CG118" i="11"/>
  <c r="CF118" i="11"/>
  <c r="CE118" i="11"/>
  <c r="CD118" i="11"/>
  <c r="CC118" i="11"/>
  <c r="BZ118" i="11"/>
  <c r="BY118" i="11"/>
  <c r="BX118" i="11"/>
  <c r="BW118" i="11"/>
  <c r="BV118" i="11"/>
  <c r="BS118" i="11"/>
  <c r="BR118" i="11"/>
  <c r="BQ118" i="11"/>
  <c r="BP118" i="11"/>
  <c r="BO118" i="11"/>
  <c r="BL118" i="11"/>
  <c r="BK118" i="11"/>
  <c r="BJ118" i="11"/>
  <c r="BI118" i="11"/>
  <c r="BH118" i="11"/>
  <c r="BE118" i="11"/>
  <c r="BD118" i="11"/>
  <c r="BC118" i="11"/>
  <c r="BB118" i="11"/>
  <c r="BA118" i="11"/>
  <c r="AX118" i="11"/>
  <c r="AW118" i="11"/>
  <c r="AV118" i="11"/>
  <c r="AU118" i="11"/>
  <c r="AT118" i="11"/>
  <c r="AQ118" i="11"/>
  <c r="AP118" i="11"/>
  <c r="AO118" i="11"/>
  <c r="AN118" i="11"/>
  <c r="AM118" i="11"/>
  <c r="AJ118" i="11"/>
  <c r="AI118" i="11"/>
  <c r="AH118" i="11"/>
  <c r="AG118" i="11"/>
  <c r="AF118" i="11"/>
  <c r="AC118" i="11"/>
  <c r="AB118" i="11"/>
  <c r="AA118" i="11"/>
  <c r="Z118" i="11"/>
  <c r="Y118" i="11"/>
  <c r="V118" i="11"/>
  <c r="U118" i="11"/>
  <c r="T118" i="11"/>
  <c r="S118" i="11"/>
  <c r="R118" i="11"/>
  <c r="CG117" i="11"/>
  <c r="CF117" i="11"/>
  <c r="CE117" i="11"/>
  <c r="CD117" i="11"/>
  <c r="CC117" i="11"/>
  <c r="BZ117" i="11"/>
  <c r="BY117" i="11"/>
  <c r="BX117" i="11"/>
  <c r="BW117" i="11"/>
  <c r="BV117" i="11"/>
  <c r="BS117" i="11"/>
  <c r="BR117" i="11"/>
  <c r="BQ117" i="11"/>
  <c r="BP117" i="11"/>
  <c r="BO117" i="11"/>
  <c r="BL117" i="11"/>
  <c r="BK117" i="11"/>
  <c r="BJ117" i="11"/>
  <c r="BI117" i="11"/>
  <c r="BH117" i="11"/>
  <c r="BE117" i="11"/>
  <c r="BD117" i="11"/>
  <c r="BC117" i="11"/>
  <c r="BB117" i="11"/>
  <c r="BA117" i="11"/>
  <c r="AX117" i="11"/>
  <c r="AW117" i="11"/>
  <c r="AV117" i="11"/>
  <c r="AU117" i="11"/>
  <c r="AT117" i="11"/>
  <c r="AQ117" i="11"/>
  <c r="AP117" i="11"/>
  <c r="AO117" i="11"/>
  <c r="AN117" i="11"/>
  <c r="AM117" i="11"/>
  <c r="AJ117" i="11"/>
  <c r="AI117" i="11"/>
  <c r="AH117" i="11"/>
  <c r="AG117" i="11"/>
  <c r="AF117" i="11"/>
  <c r="AC117" i="11"/>
  <c r="AB117" i="11"/>
  <c r="AA117" i="11"/>
  <c r="Z117" i="11"/>
  <c r="Y117" i="11"/>
  <c r="V117" i="11"/>
  <c r="U117" i="11"/>
  <c r="T117" i="11"/>
  <c r="S117" i="11"/>
  <c r="R117" i="11"/>
  <c r="CG116" i="11"/>
  <c r="CF116" i="11"/>
  <c r="CE116" i="11"/>
  <c r="CD116" i="11"/>
  <c r="CC116" i="11"/>
  <c r="BZ116" i="11"/>
  <c r="BY116" i="11"/>
  <c r="BX116" i="11"/>
  <c r="BW116" i="11"/>
  <c r="BV116" i="11"/>
  <c r="BS116" i="11"/>
  <c r="BR116" i="11"/>
  <c r="BQ116" i="11"/>
  <c r="BP116" i="11"/>
  <c r="BO116" i="11"/>
  <c r="BL116" i="11"/>
  <c r="BK116" i="11"/>
  <c r="BJ116" i="11"/>
  <c r="BI116" i="11"/>
  <c r="BH116" i="11"/>
  <c r="BE116" i="11"/>
  <c r="BD116" i="11"/>
  <c r="BC116" i="11"/>
  <c r="BB116" i="11"/>
  <c r="BA116" i="11"/>
  <c r="AX116" i="11"/>
  <c r="AW116" i="11"/>
  <c r="AV116" i="11"/>
  <c r="AU116" i="11"/>
  <c r="AT116" i="11"/>
  <c r="AQ116" i="11"/>
  <c r="AP116" i="11"/>
  <c r="AO116" i="11"/>
  <c r="AN116" i="11"/>
  <c r="AM116" i="11"/>
  <c r="AJ116" i="11"/>
  <c r="AI116" i="11"/>
  <c r="AH116" i="11"/>
  <c r="AG116" i="11"/>
  <c r="AF116" i="11"/>
  <c r="AC116" i="11"/>
  <c r="AB116" i="11"/>
  <c r="AA116" i="11"/>
  <c r="Z116" i="11"/>
  <c r="Y116" i="11"/>
  <c r="V116" i="11"/>
  <c r="U116" i="11"/>
  <c r="T116" i="11"/>
  <c r="S116" i="11"/>
  <c r="R116" i="11"/>
  <c r="CG115" i="11"/>
  <c r="CF115" i="11"/>
  <c r="CE115" i="11"/>
  <c r="CD115" i="11"/>
  <c r="CC115" i="11"/>
  <c r="BZ115" i="11"/>
  <c r="BY115" i="11"/>
  <c r="BX115" i="11"/>
  <c r="BW115" i="11"/>
  <c r="BV115" i="11"/>
  <c r="BS115" i="11"/>
  <c r="BR115" i="11"/>
  <c r="BQ115" i="11"/>
  <c r="BP115" i="11"/>
  <c r="BO115" i="11"/>
  <c r="BL115" i="11"/>
  <c r="BK115" i="11"/>
  <c r="BJ115" i="11"/>
  <c r="BI115" i="11"/>
  <c r="BH115" i="11"/>
  <c r="BE115" i="11"/>
  <c r="BD115" i="11"/>
  <c r="BC115" i="11"/>
  <c r="BB115" i="11"/>
  <c r="BA115" i="11"/>
  <c r="AX115" i="11"/>
  <c r="AW115" i="11"/>
  <c r="AV115" i="11"/>
  <c r="AU115" i="11"/>
  <c r="AT115" i="11"/>
  <c r="AQ115" i="11"/>
  <c r="AP115" i="11"/>
  <c r="AO115" i="11"/>
  <c r="AN115" i="11"/>
  <c r="AM115" i="11"/>
  <c r="AJ115" i="11"/>
  <c r="AI115" i="11"/>
  <c r="AH115" i="11"/>
  <c r="AG115" i="11"/>
  <c r="AF115" i="11"/>
  <c r="AC115" i="11"/>
  <c r="AB115" i="11"/>
  <c r="AA115" i="11"/>
  <c r="Z115" i="11"/>
  <c r="Y115" i="11"/>
  <c r="V115" i="11"/>
  <c r="U115" i="11"/>
  <c r="T115" i="11"/>
  <c r="S115" i="11"/>
  <c r="R115" i="11"/>
  <c r="CG114" i="11"/>
  <c r="CF114" i="11"/>
  <c r="CE114" i="11"/>
  <c r="CD114" i="11"/>
  <c r="CC114" i="11"/>
  <c r="BZ114" i="11"/>
  <c r="BY114" i="11"/>
  <c r="BX114" i="11"/>
  <c r="BW114" i="11"/>
  <c r="BV114" i="11"/>
  <c r="BS114" i="11"/>
  <c r="BR114" i="11"/>
  <c r="BQ114" i="11"/>
  <c r="BP114" i="11"/>
  <c r="BO114" i="11"/>
  <c r="BL114" i="11"/>
  <c r="BK114" i="11"/>
  <c r="BJ114" i="11"/>
  <c r="BI114" i="11"/>
  <c r="BH114" i="11"/>
  <c r="BE114" i="11"/>
  <c r="BD114" i="11"/>
  <c r="BC114" i="11"/>
  <c r="BB114" i="11"/>
  <c r="BA114" i="11"/>
  <c r="AX114" i="11"/>
  <c r="AW114" i="11"/>
  <c r="AV114" i="11"/>
  <c r="AU114" i="11"/>
  <c r="AT114" i="11"/>
  <c r="AQ114" i="11"/>
  <c r="AP114" i="11"/>
  <c r="AO114" i="11"/>
  <c r="AN114" i="11"/>
  <c r="AM114" i="11"/>
  <c r="AJ114" i="11"/>
  <c r="AI114" i="11"/>
  <c r="AH114" i="11"/>
  <c r="AG114" i="11"/>
  <c r="AF114" i="11"/>
  <c r="AC114" i="11"/>
  <c r="AB114" i="11"/>
  <c r="AA114" i="11"/>
  <c r="Z114" i="11"/>
  <c r="Y114" i="11"/>
  <c r="V114" i="11"/>
  <c r="U114" i="11"/>
  <c r="T114" i="11"/>
  <c r="S114" i="11"/>
  <c r="R114" i="11"/>
  <c r="CG113" i="11"/>
  <c r="CF113" i="11"/>
  <c r="CE113" i="11"/>
  <c r="CD113" i="11"/>
  <c r="CC113" i="11"/>
  <c r="BZ113" i="11"/>
  <c r="BY113" i="11"/>
  <c r="BX113" i="11"/>
  <c r="BW113" i="11"/>
  <c r="BV113" i="11"/>
  <c r="BS113" i="11"/>
  <c r="BR113" i="11"/>
  <c r="BQ113" i="11"/>
  <c r="BP113" i="11"/>
  <c r="BO113" i="11"/>
  <c r="BL113" i="11"/>
  <c r="BK113" i="11"/>
  <c r="BJ113" i="11"/>
  <c r="BI113" i="11"/>
  <c r="BH113" i="11"/>
  <c r="BE113" i="11"/>
  <c r="BD113" i="11"/>
  <c r="BC113" i="11"/>
  <c r="BB113" i="11"/>
  <c r="BA113" i="11"/>
  <c r="AX113" i="11"/>
  <c r="AW113" i="11"/>
  <c r="AV113" i="11"/>
  <c r="AU113" i="11"/>
  <c r="AT113" i="11"/>
  <c r="AQ113" i="11"/>
  <c r="AP113" i="11"/>
  <c r="AO113" i="11"/>
  <c r="AN113" i="11"/>
  <c r="AM113" i="11"/>
  <c r="AJ113" i="11"/>
  <c r="AI113" i="11"/>
  <c r="AH113" i="11"/>
  <c r="AG113" i="11"/>
  <c r="AF113" i="11"/>
  <c r="AC113" i="11"/>
  <c r="AB113" i="11"/>
  <c r="AA113" i="11"/>
  <c r="Z113" i="11"/>
  <c r="Y113" i="11"/>
  <c r="V113" i="11"/>
  <c r="U113" i="11"/>
  <c r="T113" i="11"/>
  <c r="S113" i="11"/>
  <c r="R113" i="11"/>
  <c r="O97" i="11" l="1"/>
  <c r="O98" i="11"/>
  <c r="O114" i="11"/>
  <c r="M115" i="11"/>
  <c r="K116" i="11"/>
  <c r="O118" i="11"/>
  <c r="M119" i="11"/>
  <c r="K120" i="11"/>
  <c r="O122" i="11"/>
  <c r="M123" i="11"/>
  <c r="K124" i="11"/>
  <c r="O126" i="11"/>
  <c r="M127" i="11"/>
  <c r="K128" i="11"/>
  <c r="O130" i="11"/>
  <c r="M131" i="11"/>
  <c r="K132" i="11"/>
  <c r="O134" i="11"/>
  <c r="M135" i="11"/>
  <c r="K136" i="11"/>
  <c r="O138" i="11"/>
  <c r="M139" i="11"/>
  <c r="K140" i="11"/>
  <c r="O142" i="11"/>
  <c r="M143" i="11"/>
  <c r="K144" i="11"/>
  <c r="O146" i="11"/>
  <c r="M147" i="11"/>
  <c r="K148" i="11"/>
  <c r="O150" i="11"/>
  <c r="M151" i="11"/>
  <c r="K152" i="11"/>
  <c r="O154" i="11"/>
  <c r="M155" i="11"/>
  <c r="M113" i="11"/>
  <c r="K118" i="11"/>
  <c r="O124" i="11"/>
  <c r="M125" i="11"/>
  <c r="K126" i="11"/>
  <c r="O128" i="11"/>
  <c r="M129" i="11"/>
  <c r="K130" i="11"/>
  <c r="O132" i="11"/>
  <c r="M133" i="11"/>
  <c r="K134" i="11"/>
  <c r="O136" i="11"/>
  <c r="M137" i="11"/>
  <c r="K138" i="11"/>
  <c r="O140" i="11"/>
  <c r="M141" i="11"/>
  <c r="K142" i="11"/>
  <c r="O144" i="11"/>
  <c r="M145" i="11"/>
  <c r="K146" i="11"/>
  <c r="O148" i="11"/>
  <c r="M149" i="11"/>
  <c r="K150" i="11"/>
  <c r="O152" i="11"/>
  <c r="M153" i="11"/>
  <c r="K154" i="11"/>
  <c r="K114" i="11"/>
  <c r="M117" i="11"/>
  <c r="O120" i="11"/>
  <c r="K122" i="11"/>
  <c r="O116" i="11"/>
  <c r="M121" i="11"/>
  <c r="O99" i="11"/>
  <c r="O103" i="11"/>
  <c r="O100" i="11"/>
  <c r="N97" i="11"/>
  <c r="N98" i="11"/>
  <c r="M99" i="11"/>
  <c r="L100" i="11"/>
  <c r="K101" i="11"/>
  <c r="O101" i="11"/>
  <c r="N102" i="11"/>
  <c r="O102" i="11"/>
  <c r="M103" i="11"/>
  <c r="L104" i="11"/>
  <c r="N105" i="11"/>
  <c r="L106" i="11"/>
  <c r="N107" i="11"/>
  <c r="L108" i="11"/>
  <c r="N109" i="11"/>
  <c r="L110" i="11"/>
  <c r="N111" i="11"/>
  <c r="L112" i="11"/>
  <c r="N156" i="11"/>
  <c r="L157" i="11"/>
  <c r="N158" i="11"/>
  <c r="L159" i="11"/>
  <c r="N160" i="11"/>
  <c r="L161" i="11"/>
  <c r="N162" i="11"/>
  <c r="L163" i="11"/>
  <c r="L114" i="11"/>
  <c r="N119" i="11"/>
  <c r="N121" i="11"/>
  <c r="L124" i="11"/>
  <c r="L126" i="11"/>
  <c r="N127" i="11"/>
  <c r="N129" i="11"/>
  <c r="L130" i="11"/>
  <c r="N133" i="11"/>
  <c r="N135" i="11"/>
  <c r="L136" i="11"/>
  <c r="L138" i="11"/>
  <c r="N139" i="11"/>
  <c r="L140" i="11"/>
  <c r="N141" i="11"/>
  <c r="L142" i="11"/>
  <c r="N143" i="11"/>
  <c r="L144" i="11"/>
  <c r="N145" i="11"/>
  <c r="L146" i="11"/>
  <c r="N147" i="11"/>
  <c r="L148" i="11"/>
  <c r="N149" i="11"/>
  <c r="L150" i="11"/>
  <c r="N151" i="11"/>
  <c r="L152" i="11"/>
  <c r="N153" i="11"/>
  <c r="L154" i="11"/>
  <c r="N155" i="11"/>
  <c r="L116" i="11"/>
  <c r="L118" i="11"/>
  <c r="L122" i="11"/>
  <c r="O127" i="11"/>
  <c r="K129" i="11"/>
  <c r="O131" i="11"/>
  <c r="M132" i="11"/>
  <c r="K133" i="11"/>
  <c r="O133" i="11"/>
  <c r="M134" i="11"/>
  <c r="K135" i="11"/>
  <c r="O135" i="11"/>
  <c r="M136" i="11"/>
  <c r="K137" i="11"/>
  <c r="O137" i="11"/>
  <c r="M138" i="11"/>
  <c r="K139" i="11"/>
  <c r="O139" i="11"/>
  <c r="M140" i="11"/>
  <c r="K141" i="11"/>
  <c r="O141" i="11"/>
  <c r="M142" i="11"/>
  <c r="K143" i="11"/>
  <c r="O143" i="11"/>
  <c r="M144" i="11"/>
  <c r="K145" i="11"/>
  <c r="O145" i="11"/>
  <c r="M146" i="11"/>
  <c r="K147" i="11"/>
  <c r="O147" i="11"/>
  <c r="M148" i="11"/>
  <c r="K149" i="11"/>
  <c r="O149" i="11"/>
  <c r="M150" i="11"/>
  <c r="K151" i="11"/>
  <c r="O151" i="11"/>
  <c r="M152" i="11"/>
  <c r="K153" i="11"/>
  <c r="O153" i="11"/>
  <c r="M154" i="11"/>
  <c r="K155" i="11"/>
  <c r="O155" i="11"/>
  <c r="N113" i="11"/>
  <c r="N115" i="11"/>
  <c r="N117" i="11"/>
  <c r="L120" i="11"/>
  <c r="N123" i="11"/>
  <c r="N125" i="11"/>
  <c r="L128" i="11"/>
  <c r="N131" i="11"/>
  <c r="L132" i="11"/>
  <c r="L134" i="11"/>
  <c r="N137" i="11"/>
  <c r="K113" i="11"/>
  <c r="O113" i="11"/>
  <c r="M114" i="11"/>
  <c r="K115" i="11"/>
  <c r="O115" i="11"/>
  <c r="M116" i="11"/>
  <c r="K117" i="11"/>
  <c r="O117" i="11"/>
  <c r="M118" i="11"/>
  <c r="K119" i="11"/>
  <c r="O119" i="11"/>
  <c r="M120" i="11"/>
  <c r="K121" i="11"/>
  <c r="O121" i="11"/>
  <c r="M122" i="11"/>
  <c r="K123" i="11"/>
  <c r="O123" i="11"/>
  <c r="M124" i="11"/>
  <c r="K125" i="11"/>
  <c r="O125" i="11"/>
  <c r="M126" i="11"/>
  <c r="K127" i="11"/>
  <c r="M128" i="11"/>
  <c r="O129" i="11"/>
  <c r="M130" i="11"/>
  <c r="K131" i="11"/>
  <c r="L113" i="11"/>
  <c r="N114" i="11"/>
  <c r="L115" i="11"/>
  <c r="N116" i="11"/>
  <c r="L117" i="11"/>
  <c r="N118" i="11"/>
  <c r="L119" i="11"/>
  <c r="N120" i="11"/>
  <c r="L121" i="11"/>
  <c r="N122" i="11"/>
  <c r="L123" i="11"/>
  <c r="N124" i="11"/>
  <c r="L125" i="11"/>
  <c r="N126" i="11"/>
  <c r="L127" i="11"/>
  <c r="N128" i="11"/>
  <c r="L129" i="11"/>
  <c r="N130" i="11"/>
  <c r="L131" i="11"/>
  <c r="N132" i="11"/>
  <c r="L133" i="11"/>
  <c r="N134" i="11"/>
  <c r="L135" i="11"/>
  <c r="N136" i="11"/>
  <c r="L137" i="11"/>
  <c r="N138" i="11"/>
  <c r="L139" i="11"/>
  <c r="N140" i="11"/>
  <c r="L141" i="11"/>
  <c r="N142" i="11"/>
  <c r="L143" i="11"/>
  <c r="N144" i="11"/>
  <c r="L145" i="11"/>
  <c r="N146" i="11"/>
  <c r="L147" i="11"/>
  <c r="N148" i="11"/>
  <c r="L149" i="11"/>
  <c r="N150" i="11"/>
  <c r="L151" i="11"/>
  <c r="N152" i="11"/>
  <c r="L153" i="11"/>
  <c r="N154" i="11"/>
  <c r="L155" i="11"/>
  <c r="K97" i="11"/>
  <c r="K98" i="11"/>
  <c r="N99" i="11"/>
  <c r="M100" i="11"/>
  <c r="L101" i="11"/>
  <c r="K102" i="11"/>
  <c r="N103" i="11"/>
  <c r="M104" i="11"/>
  <c r="K105" i="11"/>
  <c r="O105" i="11"/>
  <c r="M106" i="11"/>
  <c r="K107" i="11"/>
  <c r="O107" i="11"/>
  <c r="M108" i="11"/>
  <c r="K109" i="11"/>
  <c r="O109" i="11"/>
  <c r="M110" i="11"/>
  <c r="K111" i="11"/>
  <c r="O111" i="11"/>
  <c r="M112" i="11"/>
  <c r="K156" i="11"/>
  <c r="O156" i="11"/>
  <c r="M157" i="11"/>
  <c r="K158" i="11"/>
  <c r="O158" i="11"/>
  <c r="M159" i="11"/>
  <c r="K160" i="11"/>
  <c r="O160" i="11"/>
  <c r="M161" i="11"/>
  <c r="K162" i="11"/>
  <c r="O162" i="11"/>
  <c r="M163" i="11"/>
  <c r="L97" i="11"/>
  <c r="L98" i="11"/>
  <c r="K99" i="11"/>
  <c r="N100" i="11"/>
  <c r="M101" i="11"/>
  <c r="L102" i="11"/>
  <c r="K103" i="11"/>
  <c r="N104" i="11"/>
  <c r="L105" i="11"/>
  <c r="N106" i="11"/>
  <c r="L107" i="11"/>
  <c r="N108" i="11"/>
  <c r="L109" i="11"/>
  <c r="N110" i="11"/>
  <c r="L111" i="11"/>
  <c r="N112" i="11"/>
  <c r="L156" i="11"/>
  <c r="N157" i="11"/>
  <c r="L158" i="11"/>
  <c r="N159" i="11"/>
  <c r="L160" i="11"/>
  <c r="N161" i="11"/>
  <c r="L162" i="11"/>
  <c r="N163" i="11"/>
  <c r="M97" i="11"/>
  <c r="M98" i="11"/>
  <c r="L99" i="11"/>
  <c r="K100" i="11"/>
  <c r="N101" i="11"/>
  <c r="M102" i="11"/>
  <c r="L103" i="11"/>
  <c r="K104" i="11"/>
  <c r="O104" i="11"/>
  <c r="M105" i="11"/>
  <c r="K106" i="11"/>
  <c r="O106" i="11"/>
  <c r="M107" i="11"/>
  <c r="K108" i="11"/>
  <c r="O108" i="11"/>
  <c r="M109" i="11"/>
  <c r="K110" i="11"/>
  <c r="O110" i="11"/>
  <c r="M111" i="11"/>
  <c r="K112" i="11"/>
  <c r="O112" i="11"/>
  <c r="M156" i="11"/>
  <c r="K157" i="11"/>
  <c r="O157" i="11"/>
  <c r="M158" i="11"/>
  <c r="K159" i="11"/>
  <c r="O159" i="11"/>
  <c r="M160" i="11"/>
  <c r="K161" i="11"/>
  <c r="O161" i="11"/>
  <c r="M162" i="11"/>
  <c r="K163" i="11"/>
  <c r="O163" i="11"/>
  <c r="H100" i="11"/>
  <c r="H102" i="11"/>
  <c r="H103" i="11"/>
  <c r="H98" i="11"/>
  <c r="G114" i="11"/>
  <c r="D115" i="11"/>
  <c r="H115" i="11"/>
  <c r="E116" i="11"/>
  <c r="F117" i="11"/>
  <c r="G118" i="11"/>
  <c r="D119" i="11"/>
  <c r="H119" i="11"/>
  <c r="E120" i="11"/>
  <c r="F121" i="11"/>
  <c r="G122" i="11"/>
  <c r="D123" i="11"/>
  <c r="H123" i="11"/>
  <c r="E124" i="11"/>
  <c r="F125" i="11"/>
  <c r="G126" i="11"/>
  <c r="D127" i="11"/>
  <c r="H127" i="11"/>
  <c r="E128" i="11"/>
  <c r="F129" i="11"/>
  <c r="G130" i="11"/>
  <c r="D131" i="11"/>
  <c r="H131" i="11"/>
  <c r="E132" i="11"/>
  <c r="F133" i="11"/>
  <c r="G134" i="11"/>
  <c r="D135" i="11"/>
  <c r="H135" i="11"/>
  <c r="E136" i="11"/>
  <c r="F137" i="11"/>
  <c r="G138" i="11"/>
  <c r="D139" i="11"/>
  <c r="H139" i="11"/>
  <c r="E140" i="11"/>
  <c r="F141" i="11"/>
  <c r="G142" i="11"/>
  <c r="D143" i="11"/>
  <c r="H143" i="11"/>
  <c r="E144" i="11"/>
  <c r="F145" i="11"/>
  <c r="G146" i="11"/>
  <c r="D147" i="11"/>
  <c r="H147" i="11"/>
  <c r="E148" i="11"/>
  <c r="F149" i="11"/>
  <c r="G150" i="11"/>
  <c r="D151" i="11"/>
  <c r="H151" i="11"/>
  <c r="E152" i="11"/>
  <c r="F153" i="11"/>
  <c r="G154" i="11"/>
  <c r="D155" i="11"/>
  <c r="H155" i="11"/>
  <c r="F113" i="11"/>
  <c r="G113" i="11"/>
  <c r="D114" i="11"/>
  <c r="H114" i="11"/>
  <c r="E115" i="11"/>
  <c r="F116" i="11"/>
  <c r="G117" i="11"/>
  <c r="D118" i="11"/>
  <c r="H118" i="11"/>
  <c r="E119" i="11"/>
  <c r="F120" i="11"/>
  <c r="G121" i="11"/>
  <c r="D122" i="11"/>
  <c r="H122" i="11"/>
  <c r="E123" i="11"/>
  <c r="F124" i="11"/>
  <c r="G125" i="11"/>
  <c r="D126" i="11"/>
  <c r="H126" i="11"/>
  <c r="E127" i="11"/>
  <c r="F128" i="11"/>
  <c r="G129" i="11"/>
  <c r="D130" i="11"/>
  <c r="H130" i="11"/>
  <c r="E131" i="11"/>
  <c r="F132" i="11"/>
  <c r="G133" i="11"/>
  <c r="D134" i="11"/>
  <c r="H134" i="11"/>
  <c r="E135" i="11"/>
  <c r="F136" i="11"/>
  <c r="G137" i="11"/>
  <c r="D138" i="11"/>
  <c r="H138" i="11"/>
  <c r="E139" i="11"/>
  <c r="F140" i="11"/>
  <c r="G141" i="11"/>
  <c r="D142" i="11"/>
  <c r="H142" i="11"/>
  <c r="E143" i="11"/>
  <c r="F144" i="11"/>
  <c r="G145" i="11"/>
  <c r="D146" i="11"/>
  <c r="H146" i="11"/>
  <c r="E147" i="11"/>
  <c r="F148" i="11"/>
  <c r="G149" i="11"/>
  <c r="D150" i="11"/>
  <c r="H150" i="11"/>
  <c r="E151" i="11"/>
  <c r="F152" i="11"/>
  <c r="G153" i="11"/>
  <c r="D154" i="11"/>
  <c r="H154" i="11"/>
  <c r="E155" i="11"/>
  <c r="H101" i="11"/>
  <c r="D113" i="11"/>
  <c r="H113" i="11"/>
  <c r="E114" i="11"/>
  <c r="F115" i="11"/>
  <c r="G116" i="11"/>
  <c r="D117" i="11"/>
  <c r="H117" i="11"/>
  <c r="E118" i="11"/>
  <c r="F119" i="11"/>
  <c r="G120" i="11"/>
  <c r="D121" i="11"/>
  <c r="H121" i="11"/>
  <c r="E122" i="11"/>
  <c r="F123" i="11"/>
  <c r="G124" i="11"/>
  <c r="D125" i="11"/>
  <c r="H125" i="11"/>
  <c r="E126" i="11"/>
  <c r="F127" i="11"/>
  <c r="G128" i="11"/>
  <c r="D129" i="11"/>
  <c r="H129" i="11"/>
  <c r="E130" i="11"/>
  <c r="F131" i="11"/>
  <c r="G132" i="11"/>
  <c r="D133" i="11"/>
  <c r="H133" i="11"/>
  <c r="E134" i="11"/>
  <c r="F135" i="11"/>
  <c r="G136" i="11"/>
  <c r="D137" i="11"/>
  <c r="H137" i="11"/>
  <c r="E138" i="11"/>
  <c r="F139" i="11"/>
  <c r="G140" i="11"/>
  <c r="D141" i="11"/>
  <c r="H141" i="11"/>
  <c r="E142" i="11"/>
  <c r="F143" i="11"/>
  <c r="G144" i="11"/>
  <c r="D145" i="11"/>
  <c r="H145" i="11"/>
  <c r="E146" i="11"/>
  <c r="F147" i="11"/>
  <c r="G148" i="11"/>
  <c r="D149" i="11"/>
  <c r="H149" i="11"/>
  <c r="E150" i="11"/>
  <c r="F151" i="11"/>
  <c r="G152" i="11"/>
  <c r="D153" i="11"/>
  <c r="H153" i="11"/>
  <c r="E154" i="11"/>
  <c r="F155" i="11"/>
  <c r="H99" i="11"/>
  <c r="E113" i="11"/>
  <c r="F114" i="11"/>
  <c r="G115" i="11"/>
  <c r="D116" i="11"/>
  <c r="H116" i="11"/>
  <c r="E117" i="11"/>
  <c r="F118" i="11"/>
  <c r="G119" i="11"/>
  <c r="D120" i="11"/>
  <c r="H120" i="11"/>
  <c r="E121" i="11"/>
  <c r="F122" i="11"/>
  <c r="G123" i="11"/>
  <c r="D124" i="11"/>
  <c r="H124" i="11"/>
  <c r="E125" i="11"/>
  <c r="F126" i="11"/>
  <c r="G127" i="11"/>
  <c r="D128" i="11"/>
  <c r="H128" i="11"/>
  <c r="E129" i="11"/>
  <c r="F130" i="11"/>
  <c r="G131" i="11"/>
  <c r="D132" i="11"/>
  <c r="H132" i="11"/>
  <c r="E133" i="11"/>
  <c r="F134" i="11"/>
  <c r="G135" i="11"/>
  <c r="D136" i="11"/>
  <c r="H136" i="11"/>
  <c r="E137" i="11"/>
  <c r="F138" i="11"/>
  <c r="G139" i="11"/>
  <c r="D140" i="11"/>
  <c r="H140" i="11"/>
  <c r="E141" i="11"/>
  <c r="F142" i="11"/>
  <c r="G143" i="11"/>
  <c r="D144" i="11"/>
  <c r="H144" i="11"/>
  <c r="E145" i="11"/>
  <c r="F146" i="11"/>
  <c r="G147" i="11"/>
  <c r="D148" i="11"/>
  <c r="H148" i="11"/>
  <c r="E149" i="11"/>
  <c r="F150" i="11"/>
  <c r="G151" i="11"/>
  <c r="D152" i="11"/>
  <c r="H152" i="11"/>
  <c r="E153" i="11"/>
  <c r="F154" i="11"/>
  <c r="G155" i="11"/>
  <c r="H97" i="11"/>
  <c r="F100" i="11"/>
  <c r="D101" i="11"/>
  <c r="F104" i="11"/>
  <c r="H106" i="11"/>
  <c r="E107" i="11"/>
  <c r="G109" i="11"/>
  <c r="D110" i="11"/>
  <c r="F112" i="11"/>
  <c r="H157" i="11"/>
  <c r="E158" i="11"/>
  <c r="G160" i="11"/>
  <c r="D161" i="11"/>
  <c r="F163" i="11"/>
  <c r="E100" i="11"/>
  <c r="H111" i="11"/>
  <c r="E163" i="11"/>
  <c r="G100" i="11"/>
  <c r="E101" i="11"/>
  <c r="G104" i="11"/>
  <c r="D105" i="11"/>
  <c r="F107" i="11"/>
  <c r="H109" i="11"/>
  <c r="E110" i="11"/>
  <c r="G112" i="11"/>
  <c r="D156" i="11"/>
  <c r="F158" i="11"/>
  <c r="H160" i="11"/>
  <c r="E161" i="11"/>
  <c r="G163" i="11"/>
  <c r="G99" i="11"/>
  <c r="G103" i="11"/>
  <c r="E104" i="11"/>
  <c r="G106" i="11"/>
  <c r="D107" i="11"/>
  <c r="F109" i="11"/>
  <c r="E112" i="11"/>
  <c r="G157" i="11"/>
  <c r="D158" i="11"/>
  <c r="F160" i="11"/>
  <c r="H162" i="11"/>
  <c r="D97" i="11"/>
  <c r="E97" i="11"/>
  <c r="D98" i="11"/>
  <c r="F101" i="11"/>
  <c r="D102" i="11"/>
  <c r="H104" i="11"/>
  <c r="E105" i="11"/>
  <c r="G107" i="11"/>
  <c r="D108" i="11"/>
  <c r="F110" i="11"/>
  <c r="H112" i="11"/>
  <c r="E156" i="11"/>
  <c r="G158" i="11"/>
  <c r="D159" i="11"/>
  <c r="F161" i="11"/>
  <c r="H163" i="11"/>
  <c r="E98" i="11"/>
  <c r="F105" i="11"/>
  <c r="H107" i="11"/>
  <c r="E108" i="11"/>
  <c r="G110" i="11"/>
  <c r="D111" i="11"/>
  <c r="F156" i="11"/>
  <c r="H158" i="11"/>
  <c r="G161" i="11"/>
  <c r="D162" i="11"/>
  <c r="F97" i="11"/>
  <c r="G101" i="11"/>
  <c r="E102" i="11"/>
  <c r="G97" i="11"/>
  <c r="F98" i="11"/>
  <c r="D99" i="11"/>
  <c r="F102" i="11"/>
  <c r="D103" i="11"/>
  <c r="G105" i="11"/>
  <c r="D106" i="11"/>
  <c r="F108" i="11"/>
  <c r="H110" i="11"/>
  <c r="E111" i="11"/>
  <c r="G156" i="11"/>
  <c r="D157" i="11"/>
  <c r="F159" i="11"/>
  <c r="H161" i="11"/>
  <c r="E162" i="11"/>
  <c r="E159" i="11"/>
  <c r="G98" i="11"/>
  <c r="E99" i="11"/>
  <c r="G102" i="11"/>
  <c r="E103" i="11"/>
  <c r="H105" i="11"/>
  <c r="E106" i="11"/>
  <c r="G108" i="11"/>
  <c r="D109" i="11"/>
  <c r="F111" i="11"/>
  <c r="H156" i="11"/>
  <c r="E157" i="11"/>
  <c r="G159" i="11"/>
  <c r="D160" i="11"/>
  <c r="F162" i="11"/>
  <c r="F99" i="11"/>
  <c r="D100" i="11"/>
  <c r="F103" i="11"/>
  <c r="D104" i="11"/>
  <c r="F106" i="11"/>
  <c r="H108" i="11"/>
  <c r="E109" i="11"/>
  <c r="G111" i="11"/>
  <c r="D112" i="11"/>
  <c r="F157" i="11"/>
  <c r="H159" i="11"/>
  <c r="E160" i="11"/>
  <c r="G162" i="11"/>
  <c r="D163" i="11"/>
  <c r="CA53" i="9" l="1"/>
  <c r="I53" i="9" s="1"/>
  <c r="CA52" i="9"/>
  <c r="I52" i="9" s="1"/>
  <c r="CA51" i="9"/>
  <c r="I51" i="9" s="1"/>
  <c r="CA50" i="9"/>
  <c r="I50" i="9" s="1"/>
  <c r="CA49" i="9"/>
  <c r="I49" i="9" s="1"/>
  <c r="CA48" i="9"/>
  <c r="I48" i="9" s="1"/>
  <c r="CA47" i="9"/>
  <c r="I47" i="9" s="1"/>
  <c r="CE11" i="7"/>
  <c r="AY11" i="12" s="1"/>
  <c r="CE10" i="7"/>
  <c r="AY10" i="12" s="1"/>
  <c r="CE9" i="7"/>
  <c r="AY9" i="12" s="1"/>
  <c r="CE8" i="7"/>
  <c r="AY8" i="12" s="1"/>
  <c r="CE7" i="7"/>
  <c r="AY7" i="12" s="1"/>
  <c r="CE6" i="7"/>
  <c r="AY6" i="12" s="1"/>
  <c r="CE5" i="7"/>
  <c r="AY5" i="12" s="1"/>
  <c r="CE4" i="7"/>
  <c r="AY4" i="12" s="1"/>
  <c r="AY40" i="12" s="1"/>
  <c r="CA54" i="9" l="1"/>
  <c r="I54" i="9" s="1"/>
  <c r="BZ53" i="9" l="1"/>
  <c r="BY53" i="9"/>
  <c r="BX53" i="9"/>
  <c r="BW53" i="9"/>
  <c r="BV53" i="9"/>
  <c r="BS53" i="9"/>
  <c r="BR53" i="9"/>
  <c r="BQ53" i="9"/>
  <c r="BP53" i="9"/>
  <c r="BO53" i="9"/>
  <c r="BL53" i="9"/>
  <c r="BK53" i="9"/>
  <c r="BJ53" i="9"/>
  <c r="BI53" i="9"/>
  <c r="BH53" i="9"/>
  <c r="BE53" i="9"/>
  <c r="BD53" i="9"/>
  <c r="BC53" i="9"/>
  <c r="BB53" i="9"/>
  <c r="BZ52" i="9"/>
  <c r="BY52" i="9"/>
  <c r="BX52" i="9"/>
  <c r="BW52" i="9"/>
  <c r="BV52" i="9"/>
  <c r="BS52" i="9"/>
  <c r="BR52" i="9"/>
  <c r="BQ52" i="9"/>
  <c r="BP52" i="9"/>
  <c r="BO52" i="9"/>
  <c r="BL52" i="9"/>
  <c r="BK52" i="9"/>
  <c r="BJ52" i="9"/>
  <c r="BI52" i="9"/>
  <c r="BH52" i="9"/>
  <c r="BE52" i="9"/>
  <c r="BD52" i="9"/>
  <c r="BC52" i="9"/>
  <c r="BB52" i="9"/>
  <c r="BZ51" i="9"/>
  <c r="BY51" i="9"/>
  <c r="BX51" i="9"/>
  <c r="BW51" i="9"/>
  <c r="BV51" i="9"/>
  <c r="BS51" i="9"/>
  <c r="BR51" i="9"/>
  <c r="BQ51" i="9"/>
  <c r="BP51" i="9"/>
  <c r="BO51" i="9"/>
  <c r="BL51" i="9"/>
  <c r="BK51" i="9"/>
  <c r="BJ51" i="9"/>
  <c r="BI51" i="9"/>
  <c r="BH51" i="9"/>
  <c r="BE51" i="9"/>
  <c r="BD51" i="9"/>
  <c r="BC51" i="9"/>
  <c r="BB51" i="9"/>
  <c r="BZ50" i="9"/>
  <c r="BY50" i="9"/>
  <c r="BX50" i="9"/>
  <c r="BW50" i="9"/>
  <c r="BV50" i="9"/>
  <c r="BS50" i="9"/>
  <c r="BR50" i="9"/>
  <c r="BQ50" i="9"/>
  <c r="BP50" i="9"/>
  <c r="BO50" i="9"/>
  <c r="BL50" i="9"/>
  <c r="BK50" i="9"/>
  <c r="BJ50" i="9"/>
  <c r="BI50" i="9"/>
  <c r="BH50" i="9"/>
  <c r="BE50" i="9"/>
  <c r="BD50" i="9"/>
  <c r="BC50" i="9"/>
  <c r="BB50" i="9"/>
  <c r="BZ49" i="9"/>
  <c r="BY49" i="9"/>
  <c r="BX49" i="9"/>
  <c r="BW49" i="9"/>
  <c r="BV49" i="9"/>
  <c r="BS49" i="9"/>
  <c r="BR49" i="9"/>
  <c r="BQ49" i="9"/>
  <c r="BP49" i="9"/>
  <c r="BO49" i="9"/>
  <c r="BL49" i="9"/>
  <c r="BK49" i="9"/>
  <c r="BJ49" i="9"/>
  <c r="BI49" i="9"/>
  <c r="BH49" i="9"/>
  <c r="BE49" i="9"/>
  <c r="BD49" i="9"/>
  <c r="BC49" i="9"/>
  <c r="BB49" i="9"/>
  <c r="BZ48" i="9"/>
  <c r="BY48" i="9"/>
  <c r="BX48" i="9"/>
  <c r="BW48" i="9"/>
  <c r="BV48" i="9"/>
  <c r="BS48" i="9"/>
  <c r="BR48" i="9"/>
  <c r="BQ48" i="9"/>
  <c r="BP48" i="9"/>
  <c r="BO48" i="9"/>
  <c r="BL48" i="9"/>
  <c r="BK48" i="9"/>
  <c r="BJ48" i="9"/>
  <c r="BI48" i="9"/>
  <c r="BH48" i="9"/>
  <c r="BE48" i="9"/>
  <c r="BD48" i="9"/>
  <c r="BC48" i="9"/>
  <c r="BB48" i="9"/>
  <c r="BZ47" i="9"/>
  <c r="BY47" i="9"/>
  <c r="BX47" i="9"/>
  <c r="BW47" i="9"/>
  <c r="BV47" i="9"/>
  <c r="BS47" i="9"/>
  <c r="BR47" i="9"/>
  <c r="BQ47" i="9"/>
  <c r="BP47" i="9"/>
  <c r="BO47" i="9"/>
  <c r="BL47" i="9"/>
  <c r="BK47" i="9"/>
  <c r="BJ47" i="9"/>
  <c r="BI47" i="9"/>
  <c r="BH47" i="9"/>
  <c r="BE47" i="9"/>
  <c r="BD47" i="9"/>
  <c r="BC47" i="9"/>
  <c r="BB47" i="9"/>
  <c r="BA53" i="9"/>
  <c r="BA52" i="9"/>
  <c r="BA51" i="9"/>
  <c r="BA50" i="9"/>
  <c r="BA49" i="9"/>
  <c r="BA48" i="9"/>
  <c r="BA47" i="9"/>
  <c r="BI54" i="9" l="1"/>
  <c r="BY54" i="9"/>
  <c r="BC54" i="9"/>
  <c r="BO54" i="9"/>
  <c r="BA54" i="9"/>
  <c r="BD54" i="9"/>
  <c r="BJ54" i="9"/>
  <c r="BP54" i="9"/>
  <c r="BZ54" i="9"/>
  <c r="BB54" i="9"/>
  <c r="BH54" i="9"/>
  <c r="BL54" i="9"/>
  <c r="BR54" i="9"/>
  <c r="BX54" i="9"/>
  <c r="BE54" i="9"/>
  <c r="BK54" i="9"/>
  <c r="BQ54" i="9"/>
  <c r="BW54" i="9"/>
  <c r="BV54" i="9"/>
  <c r="BS54" i="9"/>
  <c r="BX11" i="7" l="1"/>
  <c r="AX11" i="12" s="1"/>
  <c r="BW11" i="7"/>
  <c r="AN11" i="12" s="1"/>
  <c r="BV11" i="7"/>
  <c r="AD11" i="12" s="1"/>
  <c r="BU11" i="7"/>
  <c r="T11" i="12" s="1"/>
  <c r="BT11" i="7"/>
  <c r="J11" i="12" s="1"/>
  <c r="BX10" i="7"/>
  <c r="AX10" i="12" s="1"/>
  <c r="BW10" i="7"/>
  <c r="AN10" i="12" s="1"/>
  <c r="BV10" i="7"/>
  <c r="AD10" i="12" s="1"/>
  <c r="BU10" i="7"/>
  <c r="T10" i="12" s="1"/>
  <c r="BT10" i="7"/>
  <c r="J10" i="12" s="1"/>
  <c r="BX9" i="7"/>
  <c r="AX9" i="12" s="1"/>
  <c r="BW9" i="7"/>
  <c r="AN9" i="12" s="1"/>
  <c r="BV9" i="7"/>
  <c r="AD9" i="12" s="1"/>
  <c r="BU9" i="7"/>
  <c r="T9" i="12" s="1"/>
  <c r="BT9" i="7"/>
  <c r="J9" i="12" s="1"/>
  <c r="BX8" i="7"/>
  <c r="AX8" i="12" s="1"/>
  <c r="BW8" i="7"/>
  <c r="AN8" i="12" s="1"/>
  <c r="BV8" i="7"/>
  <c r="AD8" i="12" s="1"/>
  <c r="BU8" i="7"/>
  <c r="T8" i="12" s="1"/>
  <c r="BT8" i="7"/>
  <c r="J8" i="12" s="1"/>
  <c r="BX7" i="7"/>
  <c r="AX7" i="12" s="1"/>
  <c r="BW7" i="7"/>
  <c r="AN7" i="12" s="1"/>
  <c r="BV7" i="7"/>
  <c r="AD7" i="12" s="1"/>
  <c r="BU7" i="7"/>
  <c r="T7" i="12" s="1"/>
  <c r="BT7" i="7"/>
  <c r="J7" i="12" s="1"/>
  <c r="BX6" i="7"/>
  <c r="AX6" i="12" s="1"/>
  <c r="BW6" i="7"/>
  <c r="AN6" i="12" s="1"/>
  <c r="BV6" i="7"/>
  <c r="AD6" i="12" s="1"/>
  <c r="BU6" i="7"/>
  <c r="T6" i="12" s="1"/>
  <c r="BT6" i="7"/>
  <c r="J6" i="12" s="1"/>
  <c r="BX5" i="7"/>
  <c r="AX5" i="12" s="1"/>
  <c r="BW5" i="7"/>
  <c r="AN5" i="12" s="1"/>
  <c r="BV5" i="7"/>
  <c r="AD5" i="12" s="1"/>
  <c r="BU5" i="7"/>
  <c r="T5" i="12" s="1"/>
  <c r="BT5" i="7"/>
  <c r="J5" i="12" s="1"/>
  <c r="BX4" i="7"/>
  <c r="AX4" i="12" s="1"/>
  <c r="AX40" i="12" s="1"/>
  <c r="BW4" i="7"/>
  <c r="AN4" i="12" s="1"/>
  <c r="AN40" i="12" s="1"/>
  <c r="BV4" i="7"/>
  <c r="AD4" i="12" s="1"/>
  <c r="AD40" i="12" s="1"/>
  <c r="BU4" i="7"/>
  <c r="T4" i="12" s="1"/>
  <c r="T40" i="12" s="1"/>
  <c r="BT4" i="7"/>
  <c r="J4" i="12" s="1"/>
  <c r="J40" i="12" s="1"/>
  <c r="BQ11" i="7"/>
  <c r="AW11" i="12" s="1"/>
  <c r="BP11" i="7"/>
  <c r="AM11" i="12" s="1"/>
  <c r="BO11" i="7"/>
  <c r="AC11" i="12" s="1"/>
  <c r="BN11" i="7"/>
  <c r="S11" i="12" s="1"/>
  <c r="BM11" i="7"/>
  <c r="I11" i="12" s="1"/>
  <c r="BQ10" i="7"/>
  <c r="AW10" i="12" s="1"/>
  <c r="BP10" i="7"/>
  <c r="AM10" i="12" s="1"/>
  <c r="BO10" i="7"/>
  <c r="AC10" i="12" s="1"/>
  <c r="BN10" i="7"/>
  <c r="S10" i="12" s="1"/>
  <c r="BM10" i="7"/>
  <c r="I10" i="12" s="1"/>
  <c r="BQ9" i="7"/>
  <c r="AW9" i="12" s="1"/>
  <c r="BP9" i="7"/>
  <c r="AM9" i="12" s="1"/>
  <c r="BO9" i="7"/>
  <c r="AC9" i="12" s="1"/>
  <c r="BN9" i="7"/>
  <c r="S9" i="12" s="1"/>
  <c r="BM9" i="7"/>
  <c r="I9" i="12" s="1"/>
  <c r="BQ8" i="7"/>
  <c r="AW8" i="12" s="1"/>
  <c r="BP8" i="7"/>
  <c r="AM8" i="12" s="1"/>
  <c r="BO8" i="7"/>
  <c r="AC8" i="12" s="1"/>
  <c r="BN8" i="7"/>
  <c r="S8" i="12" s="1"/>
  <c r="BM8" i="7"/>
  <c r="I8" i="12" s="1"/>
  <c r="BQ7" i="7"/>
  <c r="AW7" i="12" s="1"/>
  <c r="BP7" i="7"/>
  <c r="AM7" i="12" s="1"/>
  <c r="BO7" i="7"/>
  <c r="AC7" i="12" s="1"/>
  <c r="BN7" i="7"/>
  <c r="S7" i="12" s="1"/>
  <c r="BM7" i="7"/>
  <c r="I7" i="12" s="1"/>
  <c r="BQ6" i="7"/>
  <c r="AW6" i="12" s="1"/>
  <c r="BP6" i="7"/>
  <c r="AM6" i="12" s="1"/>
  <c r="BO6" i="7"/>
  <c r="AC6" i="12" s="1"/>
  <c r="BN6" i="7"/>
  <c r="S6" i="12" s="1"/>
  <c r="BM6" i="7"/>
  <c r="I6" i="12" s="1"/>
  <c r="BQ5" i="7"/>
  <c r="AW5" i="12" s="1"/>
  <c r="BP5" i="7"/>
  <c r="AM5" i="12" s="1"/>
  <c r="BO5" i="7"/>
  <c r="AC5" i="12" s="1"/>
  <c r="BN5" i="7"/>
  <c r="S5" i="12" s="1"/>
  <c r="BM5" i="7"/>
  <c r="I5" i="12" s="1"/>
  <c r="BQ4" i="7"/>
  <c r="AW4" i="12" s="1"/>
  <c r="AW40" i="12" s="1"/>
  <c r="BP4" i="7"/>
  <c r="AM4" i="12" s="1"/>
  <c r="AM40" i="12" s="1"/>
  <c r="BO4" i="7"/>
  <c r="AC4" i="12" s="1"/>
  <c r="AC40" i="12" s="1"/>
  <c r="BN4" i="7"/>
  <c r="S4" i="12" s="1"/>
  <c r="S40" i="12" s="1"/>
  <c r="BM4" i="7"/>
  <c r="I4" i="12" s="1"/>
  <c r="I40" i="12" s="1"/>
  <c r="BJ11" i="7"/>
  <c r="BI11" i="7"/>
  <c r="AL11" i="12" s="1"/>
  <c r="BH11" i="7"/>
  <c r="AB11" i="12" s="1"/>
  <c r="BG11" i="7"/>
  <c r="R11" i="12" s="1"/>
  <c r="BF11" i="7"/>
  <c r="H11" i="12" s="1"/>
  <c r="BJ10" i="7"/>
  <c r="BI10" i="7"/>
  <c r="AL10" i="12" s="1"/>
  <c r="BH10" i="7"/>
  <c r="AB10" i="12" s="1"/>
  <c r="BG10" i="7"/>
  <c r="R10" i="12" s="1"/>
  <c r="BF10" i="7"/>
  <c r="H10" i="12" s="1"/>
  <c r="BJ9" i="7"/>
  <c r="BI9" i="7"/>
  <c r="AL9" i="12" s="1"/>
  <c r="BH9" i="7"/>
  <c r="AB9" i="12" s="1"/>
  <c r="BG9" i="7"/>
  <c r="R9" i="12" s="1"/>
  <c r="BF9" i="7"/>
  <c r="H9" i="12" s="1"/>
  <c r="BJ8" i="7"/>
  <c r="BI8" i="7"/>
  <c r="AL8" i="12" s="1"/>
  <c r="BH8" i="7"/>
  <c r="AB8" i="12" s="1"/>
  <c r="BG8" i="7"/>
  <c r="R8" i="12" s="1"/>
  <c r="BF8" i="7"/>
  <c r="H8" i="12" s="1"/>
  <c r="BJ7" i="7"/>
  <c r="BI7" i="7"/>
  <c r="AL7" i="12" s="1"/>
  <c r="BH7" i="7"/>
  <c r="AB7" i="12" s="1"/>
  <c r="BG7" i="7"/>
  <c r="R7" i="12" s="1"/>
  <c r="BF7" i="7"/>
  <c r="H7" i="12" s="1"/>
  <c r="BJ6" i="7"/>
  <c r="BI6" i="7"/>
  <c r="AL6" i="12" s="1"/>
  <c r="BH6" i="7"/>
  <c r="AB6" i="12" s="1"/>
  <c r="BG6" i="7"/>
  <c r="R6" i="12" s="1"/>
  <c r="BF6" i="7"/>
  <c r="H6" i="12" s="1"/>
  <c r="BJ5" i="7"/>
  <c r="BI5" i="7"/>
  <c r="AL5" i="12" s="1"/>
  <c r="BH5" i="7"/>
  <c r="AB5" i="12" s="1"/>
  <c r="BG5" i="7"/>
  <c r="R5" i="12" s="1"/>
  <c r="BF5" i="7"/>
  <c r="H5" i="12" s="1"/>
  <c r="BJ4" i="7"/>
  <c r="BI4" i="7"/>
  <c r="AL4" i="12" s="1"/>
  <c r="AL40" i="12" s="1"/>
  <c r="BH4" i="7"/>
  <c r="AB4" i="12" s="1"/>
  <c r="AB40" i="12" s="1"/>
  <c r="BG4" i="7"/>
  <c r="R4" i="12" s="1"/>
  <c r="R40" i="12" s="1"/>
  <c r="BF4" i="7"/>
  <c r="H4" i="12" s="1"/>
  <c r="H40" i="12" s="1"/>
  <c r="AQ53" i="9"/>
  <c r="AQ52" i="9"/>
  <c r="AQ51" i="9"/>
  <c r="AQ50" i="9"/>
  <c r="AQ49" i="9"/>
  <c r="AQ48" i="9"/>
  <c r="AQ47" i="9"/>
  <c r="AV10" i="12" l="1"/>
  <c r="AV5" i="12"/>
  <c r="AV7" i="12"/>
  <c r="AV4" i="12"/>
  <c r="AV40" i="12" s="1"/>
  <c r="AV11" i="12"/>
  <c r="AV8" i="12"/>
  <c r="AV9" i="12"/>
  <c r="AV6" i="12"/>
  <c r="AQ54" i="9"/>
  <c r="AU11" i="12"/>
  <c r="AU10" i="12"/>
  <c r="AU9" i="12"/>
  <c r="AU8" i="12"/>
  <c r="AU7" i="12"/>
  <c r="AU6" i="12"/>
  <c r="AU5" i="12"/>
  <c r="AU4" i="12"/>
  <c r="AU40" i="12" s="1"/>
  <c r="AV11" i="7"/>
  <c r="AT11" i="12" s="1"/>
  <c r="AV10" i="7"/>
  <c r="AT10" i="12" s="1"/>
  <c r="AV9" i="7"/>
  <c r="AT9" i="12" s="1"/>
  <c r="AV8" i="7"/>
  <c r="AT8" i="12" s="1"/>
  <c r="AV7" i="7"/>
  <c r="AT7" i="12" s="1"/>
  <c r="AV6" i="7"/>
  <c r="AT6" i="12" s="1"/>
  <c r="AV5" i="7"/>
  <c r="AT5" i="12" s="1"/>
  <c r="AV4" i="7"/>
  <c r="AT4" i="12" s="1"/>
  <c r="AT40" i="12" s="1"/>
  <c r="AS11" i="12" l="1"/>
  <c r="AS10" i="12"/>
  <c r="AS9" i="12"/>
  <c r="AS8" i="12"/>
  <c r="AS7" i="12"/>
  <c r="AS6" i="12"/>
  <c r="AS5" i="12"/>
  <c r="AS4" i="12"/>
  <c r="AS40" i="12" s="1"/>
  <c r="AH11" i="7"/>
  <c r="AR11" i="12" s="1"/>
  <c r="AH10" i="7"/>
  <c r="AR10" i="12" s="1"/>
  <c r="AH9" i="7"/>
  <c r="AR9" i="12" s="1"/>
  <c r="AH8" i="7"/>
  <c r="AR8" i="12" s="1"/>
  <c r="AH7" i="7"/>
  <c r="AR7" i="12" s="1"/>
  <c r="AH6" i="7"/>
  <c r="AR6" i="12" s="1"/>
  <c r="AH5" i="7"/>
  <c r="AR5" i="12" s="1"/>
  <c r="AH4" i="7"/>
  <c r="AR4" i="12" s="1"/>
  <c r="AR40" i="12" s="1"/>
  <c r="AC53" i="9"/>
  <c r="AC52" i="9"/>
  <c r="AC51" i="9"/>
  <c r="AC50" i="9"/>
  <c r="AC49" i="9"/>
  <c r="AC48" i="9"/>
  <c r="AC47" i="9"/>
  <c r="G11" i="12"/>
  <c r="G10" i="12"/>
  <c r="G9" i="12"/>
  <c r="G8" i="12"/>
  <c r="G7" i="12"/>
  <c r="G6" i="12"/>
  <c r="G5" i="12"/>
  <c r="G4" i="12"/>
  <c r="G40" i="12" s="1"/>
  <c r="AR11" i="7"/>
  <c r="AR10" i="7"/>
  <c r="AR9" i="7"/>
  <c r="AR8" i="7"/>
  <c r="AR7" i="7"/>
  <c r="AR6" i="7"/>
  <c r="AR5" i="7"/>
  <c r="AR4" i="7"/>
  <c r="E11" i="12"/>
  <c r="E10" i="12"/>
  <c r="E9" i="12"/>
  <c r="E8" i="12"/>
  <c r="E7" i="12"/>
  <c r="E6" i="12"/>
  <c r="E5" i="12"/>
  <c r="AD11" i="7"/>
  <c r="D11" i="12" s="1"/>
  <c r="AD10" i="7"/>
  <c r="D10" i="12" s="1"/>
  <c r="AD9" i="7"/>
  <c r="D9" i="12" s="1"/>
  <c r="AD8" i="7"/>
  <c r="D8" i="12" s="1"/>
  <c r="AD7" i="7"/>
  <c r="D7" i="12" s="1"/>
  <c r="AD6" i="7"/>
  <c r="D6" i="12" s="1"/>
  <c r="AD5" i="7"/>
  <c r="D5" i="12" s="1"/>
  <c r="AD4" i="7"/>
  <c r="D4" i="12" s="1"/>
  <c r="D40" i="12" s="1"/>
  <c r="AM53" i="9"/>
  <c r="AM52" i="9"/>
  <c r="AM51" i="9"/>
  <c r="AM50" i="9"/>
  <c r="AM49" i="9"/>
  <c r="AM48" i="9"/>
  <c r="AM47" i="9"/>
  <c r="Y53" i="9"/>
  <c r="Y52" i="9"/>
  <c r="Y51" i="9"/>
  <c r="Y50" i="9"/>
  <c r="Y49" i="9"/>
  <c r="Y48" i="9"/>
  <c r="Y47" i="9"/>
  <c r="F11" i="12" l="1"/>
  <c r="F8" i="12"/>
  <c r="F5" i="12"/>
  <c r="F9" i="12"/>
  <c r="F7" i="12"/>
  <c r="F4" i="12"/>
  <c r="F40" i="12" s="1"/>
  <c r="F6" i="12"/>
  <c r="F10" i="12"/>
  <c r="AM54" i="9"/>
  <c r="AC54" i="9"/>
  <c r="Y54" i="9"/>
  <c r="AP53" i="9"/>
  <c r="AO53" i="9"/>
  <c r="AN53" i="9"/>
  <c r="AB53" i="9"/>
  <c r="AA53" i="9"/>
  <c r="Z53" i="9"/>
  <c r="AP52" i="9"/>
  <c r="AO52" i="9"/>
  <c r="AN52" i="9"/>
  <c r="AB52" i="9"/>
  <c r="AA52" i="9"/>
  <c r="Z52" i="9"/>
  <c r="AP51" i="9"/>
  <c r="AO51" i="9"/>
  <c r="AN51" i="9"/>
  <c r="AB51" i="9"/>
  <c r="AA51" i="9"/>
  <c r="Z51" i="9"/>
  <c r="AP50" i="9"/>
  <c r="AO50" i="9"/>
  <c r="AN50" i="9"/>
  <c r="AB50" i="9"/>
  <c r="AA50" i="9"/>
  <c r="Z50" i="9"/>
  <c r="AP49" i="9"/>
  <c r="AO49" i="9"/>
  <c r="AN49" i="9"/>
  <c r="AB49" i="9"/>
  <c r="AA49" i="9"/>
  <c r="Z49" i="9"/>
  <c r="AP48" i="9"/>
  <c r="AO48" i="9"/>
  <c r="AN48" i="9"/>
  <c r="AB48" i="9"/>
  <c r="AA48" i="9"/>
  <c r="Z48" i="9"/>
  <c r="AP47" i="9"/>
  <c r="AO47" i="9"/>
  <c r="AN47" i="9"/>
  <c r="AB47" i="9"/>
  <c r="AA47" i="9"/>
  <c r="Z47" i="9"/>
  <c r="CD11" i="7"/>
  <c r="AO11" i="12" s="1"/>
  <c r="CC11" i="7"/>
  <c r="AE11" i="12" s="1"/>
  <c r="CB11" i="7"/>
  <c r="U11" i="12" s="1"/>
  <c r="CA11" i="7"/>
  <c r="K11" i="12" s="1"/>
  <c r="CD10" i="7"/>
  <c r="AO10" i="12" s="1"/>
  <c r="CC10" i="7"/>
  <c r="AE10" i="12" s="1"/>
  <c r="CB10" i="7"/>
  <c r="U10" i="12" s="1"/>
  <c r="CA10" i="7"/>
  <c r="K10" i="12" s="1"/>
  <c r="CD9" i="7"/>
  <c r="AO9" i="12" s="1"/>
  <c r="CC9" i="7"/>
  <c r="AE9" i="12" s="1"/>
  <c r="CB9" i="7"/>
  <c r="U9" i="12" s="1"/>
  <c r="CA9" i="7"/>
  <c r="K9" i="12" s="1"/>
  <c r="CD8" i="7"/>
  <c r="AO8" i="12" s="1"/>
  <c r="CC8" i="7"/>
  <c r="AE8" i="12" s="1"/>
  <c r="CB8" i="7"/>
  <c r="U8" i="12" s="1"/>
  <c r="CA8" i="7"/>
  <c r="K8" i="12" s="1"/>
  <c r="CD7" i="7"/>
  <c r="AO7" i="12" s="1"/>
  <c r="CC7" i="7"/>
  <c r="AE7" i="12" s="1"/>
  <c r="CB7" i="7"/>
  <c r="U7" i="12" s="1"/>
  <c r="CA7" i="7"/>
  <c r="K7" i="12" s="1"/>
  <c r="CD6" i="7"/>
  <c r="AO6" i="12" s="1"/>
  <c r="CC6" i="7"/>
  <c r="AE6" i="12" s="1"/>
  <c r="CB6" i="7"/>
  <c r="U6" i="12" s="1"/>
  <c r="CA6" i="7"/>
  <c r="K6" i="12" s="1"/>
  <c r="CD5" i="7"/>
  <c r="AO5" i="12" s="1"/>
  <c r="CC5" i="7"/>
  <c r="AE5" i="12" s="1"/>
  <c r="CB5" i="7"/>
  <c r="U5" i="12" s="1"/>
  <c r="CA5" i="7"/>
  <c r="K5" i="12" s="1"/>
  <c r="CD4" i="7"/>
  <c r="AO4" i="12" s="1"/>
  <c r="AO40" i="12" s="1"/>
  <c r="CC4" i="7"/>
  <c r="AE4" i="12" s="1"/>
  <c r="AE40" i="12" s="1"/>
  <c r="CB4" i="7"/>
  <c r="U4" i="12" s="1"/>
  <c r="U40" i="12" s="1"/>
  <c r="CA4" i="7"/>
  <c r="K4" i="12" s="1"/>
  <c r="K40" i="12" s="1"/>
  <c r="AN54" i="9" l="1"/>
  <c r="AA54" i="9"/>
  <c r="AB54" i="9"/>
  <c r="AO54" i="9"/>
  <c r="Z54" i="9"/>
  <c r="AP54" i="9"/>
  <c r="O53" i="9" l="1"/>
  <c r="H53" i="9" s="1"/>
  <c r="N53" i="9"/>
  <c r="G53" i="9" s="1"/>
  <c r="M53" i="9"/>
  <c r="F53" i="9" s="1"/>
  <c r="L53" i="9"/>
  <c r="E53" i="9" s="1"/>
  <c r="O52" i="9"/>
  <c r="H52" i="9" s="1"/>
  <c r="N52" i="9"/>
  <c r="G52" i="9" s="1"/>
  <c r="M52" i="9"/>
  <c r="F52" i="9" s="1"/>
  <c r="L52" i="9"/>
  <c r="E52" i="9" s="1"/>
  <c r="O51" i="9"/>
  <c r="H51" i="9" s="1"/>
  <c r="N51" i="9"/>
  <c r="G51" i="9" s="1"/>
  <c r="M51" i="9"/>
  <c r="F51" i="9" s="1"/>
  <c r="L51" i="9"/>
  <c r="E51" i="9" s="1"/>
  <c r="O50" i="9"/>
  <c r="H50" i="9" s="1"/>
  <c r="N50" i="9"/>
  <c r="G50" i="9" s="1"/>
  <c r="M50" i="9"/>
  <c r="F50" i="9" s="1"/>
  <c r="L50" i="9"/>
  <c r="E50" i="9" s="1"/>
  <c r="O49" i="9"/>
  <c r="H49" i="9" s="1"/>
  <c r="N49" i="9"/>
  <c r="G49" i="9" s="1"/>
  <c r="M49" i="9"/>
  <c r="F49" i="9" s="1"/>
  <c r="L49" i="9"/>
  <c r="E49" i="9" s="1"/>
  <c r="O48" i="9"/>
  <c r="H48" i="9" s="1"/>
  <c r="N48" i="9"/>
  <c r="G48" i="9" s="1"/>
  <c r="M48" i="9"/>
  <c r="F48" i="9" s="1"/>
  <c r="L48" i="9"/>
  <c r="E48" i="9" s="1"/>
  <c r="O47" i="9"/>
  <c r="H47" i="9" s="1"/>
  <c r="N47" i="9"/>
  <c r="G47" i="9" s="1"/>
  <c r="M47" i="9"/>
  <c r="F47" i="9" s="1"/>
  <c r="L47" i="9"/>
  <c r="E47" i="9" s="1"/>
  <c r="K53" i="9"/>
  <c r="D53" i="9" s="1"/>
  <c r="K52" i="9"/>
  <c r="D52" i="9" s="1"/>
  <c r="K51" i="9"/>
  <c r="D51" i="9" s="1"/>
  <c r="K50" i="9"/>
  <c r="D50" i="9" s="1"/>
  <c r="K49" i="9"/>
  <c r="D49" i="9" s="1"/>
  <c r="K48" i="9"/>
  <c r="D48" i="9" s="1"/>
  <c r="K47" i="9"/>
  <c r="D47" i="9" s="1"/>
  <c r="N54" i="9" l="1"/>
  <c r="G54" i="9" s="1"/>
  <c r="M54" i="9"/>
  <c r="F54" i="9" s="1"/>
  <c r="L54" i="9"/>
  <c r="E54" i="9" s="1"/>
  <c r="O54" i="9"/>
  <c r="H54" i="9" s="1"/>
  <c r="K54" i="9"/>
  <c r="D54" i="9" s="1"/>
  <c r="P11" i="7"/>
  <c r="P10" i="7"/>
  <c r="P9" i="7"/>
  <c r="P8" i="7"/>
  <c r="P7" i="7"/>
  <c r="P6" i="7"/>
  <c r="P5" i="7"/>
  <c r="P4" i="7"/>
  <c r="W11" i="7"/>
  <c r="C11" i="12" s="1"/>
  <c r="W10" i="7"/>
  <c r="C10" i="12" s="1"/>
  <c r="W9" i="7"/>
  <c r="C9" i="12" s="1"/>
  <c r="W8" i="7"/>
  <c r="C8" i="12" s="1"/>
  <c r="W7" i="7"/>
  <c r="C7" i="12" s="1"/>
  <c r="W6" i="7"/>
  <c r="C6" i="12" s="1"/>
  <c r="W5" i="7"/>
  <c r="C5" i="12" s="1"/>
  <c r="W4" i="7"/>
  <c r="C4" i="12" s="1"/>
  <c r="C40" i="12" s="1"/>
  <c r="B9" i="12" l="1"/>
  <c r="B10" i="12"/>
  <c r="B8" i="12"/>
  <c r="B11" i="12"/>
  <c r="B4" i="12"/>
  <c r="B40" i="12" s="1"/>
  <c r="B5" i="12"/>
  <c r="B6" i="12"/>
  <c r="B7" i="12"/>
  <c r="T11" i="7"/>
  <c r="S11" i="7"/>
  <c r="R11" i="7"/>
  <c r="Q11" i="7"/>
  <c r="T10" i="7"/>
  <c r="S10" i="7"/>
  <c r="R10" i="7"/>
  <c r="Q10" i="7"/>
  <c r="T9" i="7"/>
  <c r="S9" i="7"/>
  <c r="R9" i="7"/>
  <c r="Q9" i="7"/>
  <c r="T8" i="7"/>
  <c r="S8" i="7"/>
  <c r="R8" i="7"/>
  <c r="Q8" i="7"/>
  <c r="T7" i="7"/>
  <c r="S7" i="7"/>
  <c r="R7" i="7"/>
  <c r="Q7" i="7"/>
  <c r="T6" i="7"/>
  <c r="S6" i="7"/>
  <c r="R6" i="7"/>
  <c r="Q6" i="7"/>
  <c r="T5" i="7"/>
  <c r="S5" i="7"/>
  <c r="R5" i="7"/>
  <c r="Q5" i="7"/>
  <c r="T4" i="7"/>
  <c r="S4" i="7"/>
  <c r="R4" i="7"/>
  <c r="Q4" i="7"/>
  <c r="AA4" i="7"/>
  <c r="AQ4" i="12" s="1"/>
  <c r="AQ40" i="12" s="1"/>
  <c r="AA5" i="7"/>
  <c r="AQ5" i="12" s="1"/>
  <c r="AA6" i="7"/>
  <c r="AQ6" i="12" s="1"/>
  <c r="AA7" i="7"/>
  <c r="AQ7" i="12" s="1"/>
  <c r="AA8" i="7"/>
  <c r="AQ8" i="12" s="1"/>
  <c r="AA9" i="7"/>
  <c r="AQ9" i="12" s="1"/>
  <c r="AA10" i="7"/>
  <c r="AQ10" i="12" s="1"/>
  <c r="AA11" i="7"/>
  <c r="AQ11" i="12" s="1"/>
  <c r="AP4" i="12" l="1"/>
  <c r="AP40" i="12" s="1"/>
  <c r="AP8" i="12"/>
  <c r="L5" i="12"/>
  <c r="L7" i="12"/>
  <c r="L9" i="12"/>
  <c r="L11" i="12"/>
  <c r="AP6" i="12"/>
  <c r="V5" i="12"/>
  <c r="V7" i="12"/>
  <c r="V9" i="12"/>
  <c r="V11" i="12"/>
  <c r="AP10" i="12"/>
  <c r="AF5" i="12"/>
  <c r="AF7" i="12"/>
  <c r="AF9" i="12"/>
  <c r="AF11" i="12"/>
  <c r="AP5" i="12"/>
  <c r="AP7" i="12"/>
  <c r="AP9" i="12"/>
  <c r="AP11" i="12"/>
  <c r="L4" i="12"/>
  <c r="L40" i="12" s="1"/>
  <c r="L6" i="12"/>
  <c r="L8" i="12"/>
  <c r="L10" i="12"/>
  <c r="V4" i="12"/>
  <c r="V40" i="12" s="1"/>
  <c r="V6" i="12"/>
  <c r="V8" i="12"/>
  <c r="V10" i="12"/>
  <c r="AF4" i="12"/>
  <c r="AF40" i="12" s="1"/>
  <c r="AF6" i="12"/>
  <c r="AF8" i="12"/>
  <c r="AF10" i="12"/>
  <c r="Y11" i="7"/>
  <c r="W11" i="12" s="1"/>
  <c r="Y10" i="7"/>
  <c r="W10" i="12" s="1"/>
  <c r="Y9" i="7"/>
  <c r="W9" i="12" s="1"/>
  <c r="Y8" i="7"/>
  <c r="W8" i="12" s="1"/>
  <c r="Y7" i="7"/>
  <c r="W7" i="12" s="1"/>
  <c r="Y6" i="7"/>
  <c r="W6" i="12" s="1"/>
  <c r="Y5" i="7"/>
  <c r="W5" i="12" s="1"/>
  <c r="Y4" i="7"/>
  <c r="W4" i="12" s="1"/>
  <c r="W40" i="12" s="1"/>
  <c r="AK11" i="12" l="1"/>
  <c r="AA11" i="12"/>
  <c r="Q11" i="12"/>
  <c r="AU11" i="7"/>
  <c r="AJ11" i="12" s="1"/>
  <c r="AT11" i="7"/>
  <c r="Z11" i="12" s="1"/>
  <c r="AS11" i="7"/>
  <c r="P11" i="12" s="1"/>
  <c r="AI11" i="12"/>
  <c r="Y11" i="12"/>
  <c r="O11" i="12"/>
  <c r="AG11" i="7"/>
  <c r="AH11" i="12" s="1"/>
  <c r="AF11" i="7"/>
  <c r="AE11" i="7"/>
  <c r="N11" i="12" s="1"/>
  <c r="Z11" i="7"/>
  <c r="X11" i="7"/>
  <c r="AK10" i="12"/>
  <c r="AA10" i="12"/>
  <c r="Q10" i="12"/>
  <c r="AU10" i="7"/>
  <c r="AJ10" i="12" s="1"/>
  <c r="AT10" i="7"/>
  <c r="Z10" i="12" s="1"/>
  <c r="AS10" i="7"/>
  <c r="P10" i="12" s="1"/>
  <c r="AI10" i="12"/>
  <c r="Y10" i="12"/>
  <c r="O10" i="12"/>
  <c r="AG10" i="7"/>
  <c r="AH10" i="12" s="1"/>
  <c r="AF10" i="7"/>
  <c r="AE10" i="7"/>
  <c r="N10" i="12" s="1"/>
  <c r="Z10" i="7"/>
  <c r="X10" i="7"/>
  <c r="AK9" i="12"/>
  <c r="AA9" i="12"/>
  <c r="Q9" i="12"/>
  <c r="AU9" i="7"/>
  <c r="AJ9" i="12" s="1"/>
  <c r="AT9" i="7"/>
  <c r="Z9" i="12" s="1"/>
  <c r="AS9" i="7"/>
  <c r="P9" i="12" s="1"/>
  <c r="AI9" i="12"/>
  <c r="Y9" i="12"/>
  <c r="O9" i="12"/>
  <c r="AG9" i="7"/>
  <c r="AH9" i="12" s="1"/>
  <c r="AF9" i="7"/>
  <c r="AE9" i="7"/>
  <c r="N9" i="12" s="1"/>
  <c r="Z9" i="7"/>
  <c r="X9" i="7"/>
  <c r="AK8" i="12"/>
  <c r="AA8" i="12"/>
  <c r="Q8" i="12"/>
  <c r="AU8" i="7"/>
  <c r="AJ8" i="12" s="1"/>
  <c r="AT8" i="7"/>
  <c r="Z8" i="12" s="1"/>
  <c r="AS8" i="7"/>
  <c r="P8" i="12" s="1"/>
  <c r="AI8" i="12"/>
  <c r="Y8" i="12"/>
  <c r="O8" i="12"/>
  <c r="AG8" i="7"/>
  <c r="AH8" i="12" s="1"/>
  <c r="AF8" i="7"/>
  <c r="AE8" i="7"/>
  <c r="N8" i="12" s="1"/>
  <c r="Z8" i="7"/>
  <c r="X8" i="7"/>
  <c r="AK7" i="12"/>
  <c r="AA7" i="12"/>
  <c r="Q7" i="12"/>
  <c r="AU7" i="7"/>
  <c r="AJ7" i="12" s="1"/>
  <c r="AT7" i="7"/>
  <c r="Z7" i="12" s="1"/>
  <c r="AS7" i="7"/>
  <c r="P7" i="12" s="1"/>
  <c r="AI7" i="12"/>
  <c r="Y7" i="12"/>
  <c r="O7" i="12"/>
  <c r="AG7" i="7"/>
  <c r="AH7" i="12" s="1"/>
  <c r="AF7" i="7"/>
  <c r="X7" i="12" s="1"/>
  <c r="AE7" i="7"/>
  <c r="N7" i="12" s="1"/>
  <c r="Z7" i="7"/>
  <c r="X7" i="7"/>
  <c r="AK6" i="12"/>
  <c r="AA6" i="12"/>
  <c r="Q6" i="12"/>
  <c r="AU6" i="7"/>
  <c r="AJ6" i="12" s="1"/>
  <c r="AT6" i="7"/>
  <c r="Z6" i="12" s="1"/>
  <c r="AS6" i="7"/>
  <c r="P6" i="12" s="1"/>
  <c r="AI6" i="12"/>
  <c r="Y6" i="12"/>
  <c r="O6" i="12"/>
  <c r="AG6" i="7"/>
  <c r="AH6" i="12" s="1"/>
  <c r="AF6" i="7"/>
  <c r="AE6" i="7"/>
  <c r="N6" i="12" s="1"/>
  <c r="Z6" i="7"/>
  <c r="X6" i="7"/>
  <c r="AK5" i="12"/>
  <c r="AA5" i="12"/>
  <c r="Q5" i="12"/>
  <c r="AU5" i="7"/>
  <c r="AJ5" i="12" s="1"/>
  <c r="AT5" i="7"/>
  <c r="Z5" i="12" s="1"/>
  <c r="AS5" i="7"/>
  <c r="P5" i="12" s="1"/>
  <c r="AI5" i="12"/>
  <c r="Y5" i="12"/>
  <c r="O5" i="12"/>
  <c r="AG5" i="7"/>
  <c r="AH5" i="12" s="1"/>
  <c r="AF5" i="7"/>
  <c r="AE5" i="7"/>
  <c r="N5" i="12" s="1"/>
  <c r="Z5" i="7"/>
  <c r="X5" i="7"/>
  <c r="AK4" i="12"/>
  <c r="AK40" i="12" s="1"/>
  <c r="AA4" i="12"/>
  <c r="AA40" i="12" s="1"/>
  <c r="Q4" i="12"/>
  <c r="Q40" i="12" s="1"/>
  <c r="AU4" i="7"/>
  <c r="AJ4" i="12" s="1"/>
  <c r="AJ40" i="12" s="1"/>
  <c r="AT4" i="7"/>
  <c r="Z4" i="12" s="1"/>
  <c r="Z40" i="12" s="1"/>
  <c r="AS4" i="7"/>
  <c r="P4" i="12" s="1"/>
  <c r="P40" i="12" s="1"/>
  <c r="AI4" i="12"/>
  <c r="AI40" i="12" s="1"/>
  <c r="Y4" i="12"/>
  <c r="Y40" i="12" s="1"/>
  <c r="O4" i="12"/>
  <c r="O40" i="12" s="1"/>
  <c r="AG4" i="7"/>
  <c r="AH4" i="12" s="1"/>
  <c r="AH40" i="12" s="1"/>
  <c r="AF4" i="7"/>
  <c r="X4" i="12" s="1"/>
  <c r="X40" i="12" s="1"/>
  <c r="AE4" i="7"/>
  <c r="N4" i="12" s="1"/>
  <c r="N40" i="12" s="1"/>
  <c r="Z4" i="7"/>
  <c r="X4" i="7"/>
  <c r="M10" i="12" l="1"/>
  <c r="M6" i="12"/>
  <c r="AG6" i="12"/>
  <c r="AG10" i="12"/>
  <c r="X11" i="12"/>
  <c r="AG7" i="12"/>
  <c r="M9" i="12"/>
  <c r="AG9" i="12"/>
  <c r="X10" i="12"/>
  <c r="AG11" i="12"/>
  <c r="M5" i="12"/>
  <c r="M4" i="12"/>
  <c r="M40" i="12" s="1"/>
  <c r="M8" i="12"/>
  <c r="AG5" i="12"/>
  <c r="X6" i="12"/>
  <c r="AG4" i="12"/>
  <c r="AG40" i="12" s="1"/>
  <c r="AG8" i="12"/>
  <c r="M7" i="12"/>
  <c r="M11" i="12"/>
  <c r="X8" i="12"/>
  <c r="X9" i="12"/>
  <c r="X5" i="12"/>
</calcChain>
</file>

<file path=xl/sharedStrings.xml><?xml version="1.0" encoding="utf-8"?>
<sst xmlns="http://schemas.openxmlformats.org/spreadsheetml/2006/main" count="825" uniqueCount="176">
  <si>
    <t>Evolution des taux d'absence pour maladie sur base des données Certimed (base de données AMED)</t>
  </si>
  <si>
    <t>Niveau / Type</t>
  </si>
  <si>
    <t>Catégorie de personnel</t>
  </si>
  <si>
    <t>Taux moyen d'absence maladie sur l'ensemble de l'année scolaire</t>
  </si>
  <si>
    <t>Taux moyen d'absence maladie sur les 8 premiers mois de l'année scolaire</t>
  </si>
  <si>
    <t>Septembre</t>
  </si>
  <si>
    <t>Octobre</t>
  </si>
  <si>
    <t>Novembre</t>
  </si>
  <si>
    <t>Décembre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</si>
  <si>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</si>
  <si>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</si>
  <si>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</si>
  <si>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</si>
  <si>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</si>
  <si>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</si>
  <si>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</si>
  <si>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</si>
  <si>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2018-2019</t>
  </si>
  <si>
    <t>2019-2020</t>
  </si>
  <si>
    <t>2020-2021</t>
  </si>
  <si>
    <t>2021-2022</t>
  </si>
  <si>
    <t>2022-2023</t>
  </si>
  <si>
    <t>2023-2024</t>
  </si>
  <si>
    <t>2024-2025</t>
  </si>
  <si>
    <t>Fondamental ordinaire</t>
  </si>
  <si>
    <t>Personnel de direction</t>
  </si>
  <si>
    <t>Personnel enseignant</t>
  </si>
  <si>
    <t>Personnel auxiliaire d'éducation</t>
  </si>
  <si>
    <t>Personnel paramédical, social et psy.</t>
  </si>
  <si>
    <t>Personnel administratif</t>
  </si>
  <si>
    <t>Personnel ouvrier</t>
  </si>
  <si>
    <t>TOTAL</t>
  </si>
  <si>
    <t>Secondaire ordinaire</t>
  </si>
  <si>
    <t>Spécialisé</t>
  </si>
  <si>
    <t>Promotion sociale</t>
  </si>
  <si>
    <t>CPMS</t>
  </si>
  <si>
    <t>Personnel technique des CPMS</t>
  </si>
  <si>
    <t>Hautes écoles</t>
  </si>
  <si>
    <t>ESAHR + ESA</t>
  </si>
  <si>
    <t>Province / Région</t>
  </si>
  <si>
    <t>BRUXELLES-CAPITALE</t>
  </si>
  <si>
    <t>WALLONIE</t>
  </si>
  <si>
    <t>BRABANT WALLON</t>
  </si>
  <si>
    <t>HAINAUT</t>
  </si>
  <si>
    <t>LIEGE</t>
  </si>
  <si>
    <t>LUXEMBOURG</t>
  </si>
  <si>
    <t>NAMUR</t>
  </si>
  <si>
    <t>Région</t>
  </si>
  <si>
    <t>ESA + ESAHR</t>
  </si>
  <si>
    <t>TOTAL FWB</t>
  </si>
  <si>
    <t>Sexe</t>
  </si>
  <si>
    <t>Femme</t>
  </si>
  <si>
    <t>Homme</t>
  </si>
  <si>
    <t>Evolution des taux d'absence pour maladie par niveau</t>
  </si>
  <si>
    <t>Niveau / Type d'établissement</t>
  </si>
  <si>
    <t>Evolution des taux d'absence pour maladie par catégorie de personnel</t>
  </si>
  <si>
    <t>Personnel paramédical, social, psy.</t>
  </si>
  <si>
    <t>Evolution du nombre de jours ouvrés d'absence pour maladie sur base des données AMED</t>
  </si>
  <si>
    <t>Cat</t>
  </si>
  <si>
    <t>TOTAL des jours ouvrés d'absence maladie
sur l'ensemble de l'année scolaire</t>
  </si>
  <si>
    <t>Evolution des taux d'absence pour maladie par niveau, toutes catégories de personnel confondues</t>
  </si>
  <si>
    <t>2018/09</t>
  </si>
  <si>
    <t>2018/10</t>
  </si>
  <si>
    <t>2018/11</t>
  </si>
  <si>
    <t>2018/12</t>
  </si>
  <si>
    <t>2019/01</t>
  </si>
  <si>
    <t>2019/02</t>
  </si>
  <si>
    <t>2019/03</t>
  </si>
  <si>
    <t>2019/04</t>
  </si>
  <si>
    <t>2019/05</t>
  </si>
  <si>
    <t>2019/06</t>
  </si>
  <si>
    <t>2019/09</t>
  </si>
  <si>
    <t>2019/10</t>
  </si>
  <si>
    <t>2019/11</t>
  </si>
  <si>
    <t>2019/12</t>
  </si>
  <si>
    <t>2020/01</t>
  </si>
  <si>
    <t>2020/02</t>
  </si>
  <si>
    <t>2020/03</t>
  </si>
  <si>
    <t>2020/04</t>
  </si>
  <si>
    <t>2020/05</t>
  </si>
  <si>
    <t>2020/06</t>
  </si>
  <si>
    <t>2020/09</t>
  </si>
  <si>
    <t>2020/10</t>
  </si>
  <si>
    <t>2020/11</t>
  </si>
  <si>
    <t>2020/12</t>
  </si>
  <si>
    <t>2021/01</t>
  </si>
  <si>
    <t>2021/02</t>
  </si>
  <si>
    <t>2021/03</t>
  </si>
  <si>
    <t>2021/04</t>
  </si>
  <si>
    <t>2021/05</t>
  </si>
  <si>
    <t>2021/06</t>
  </si>
  <si>
    <t>2021/09</t>
  </si>
  <si>
    <t>2021/10</t>
  </si>
  <si>
    <t>2021/11</t>
  </si>
  <si>
    <t>2021/12</t>
  </si>
  <si>
    <t>2022/01</t>
  </si>
  <si>
    <t>2022/02</t>
  </si>
  <si>
    <t>2022/03</t>
  </si>
  <si>
    <t>2022/04</t>
  </si>
  <si>
    <t>2022/05</t>
  </si>
  <si>
    <t>2022/06</t>
  </si>
  <si>
    <t>2022/09</t>
  </si>
  <si>
    <t>2022/10</t>
  </si>
  <si>
    <t>2022/11</t>
  </si>
  <si>
    <t>2022/12</t>
  </si>
  <si>
    <t>2023/01</t>
  </si>
  <si>
    <t>2023/02</t>
  </si>
  <si>
    <t>2023/03</t>
  </si>
  <si>
    <t>2023/04</t>
  </si>
  <si>
    <t>2023/05</t>
  </si>
  <si>
    <t>2023/06</t>
  </si>
  <si>
    <t>2023/09</t>
  </si>
  <si>
    <t>2023/10</t>
  </si>
  <si>
    <t>2023/11</t>
  </si>
  <si>
    <t>2023/12</t>
  </si>
  <si>
    <t>2024/01</t>
  </si>
  <si>
    <t>2024/02</t>
  </si>
  <si>
    <t>2024/03</t>
  </si>
  <si>
    <t>2024/04</t>
  </si>
  <si>
    <t>2024/05</t>
  </si>
  <si>
    <t>2024/06</t>
  </si>
  <si>
    <t>2024/09</t>
  </si>
  <si>
    <t>2024/10</t>
  </si>
  <si>
    <t>2024/11</t>
  </si>
  <si>
    <t>2024/12</t>
  </si>
  <si>
    <t>2025/01</t>
  </si>
  <si>
    <t>2025/02</t>
  </si>
  <si>
    <t>2025/03</t>
  </si>
  <si>
    <t>2025/04</t>
  </si>
  <si>
    <t>2025/05</t>
  </si>
  <si>
    <t>2025/06</t>
  </si>
  <si>
    <t>Evolution des taux d'absence pour maladie par catégorie de personnel, tous niveaux confondus</t>
  </si>
  <si>
    <t>Evolution des taux d'absence pour maladie tous niveaux et toutes catégories</t>
  </si>
  <si>
    <t>Année/Mois de la prestation</t>
  </si>
  <si>
    <t>Taux d'absence pour maladie</t>
  </si>
  <si>
    <t>Taux de remplaçants de maladie</t>
  </si>
  <si>
    <t>Somme des ETP susceptibles de tomber malade</t>
  </si>
  <si>
    <t>Somme des ETP remplaçant des malades</t>
  </si>
  <si>
    <t>% de remplaçants de malades</t>
  </si>
  <si>
    <t>Evolution des taux d'absence pour maladie dans le fondamental ordinaire</t>
  </si>
  <si>
    <t>% de remplaçants de maladie</t>
  </si>
  <si>
    <t xml:space="preserve">2019/01 </t>
  </si>
  <si>
    <t xml:space="preserve">2019/02 </t>
  </si>
  <si>
    <t xml:space="preserve">2019/03 </t>
  </si>
  <si>
    <t xml:space="preserve">2019/04 </t>
  </si>
  <si>
    <t xml:space="preserve">2019/05 </t>
  </si>
  <si>
    <t xml:space="preserve">2019/06 </t>
  </si>
  <si>
    <t xml:space="preserve">2019/09 </t>
  </si>
  <si>
    <t xml:space="preserve">2020/01 </t>
  </si>
  <si>
    <t xml:space="preserve">2020/02 </t>
  </si>
  <si>
    <t xml:space="preserve">2020/03 </t>
  </si>
  <si>
    <t xml:space="preserve">2020/04 </t>
  </si>
  <si>
    <t xml:space="preserve">2020/05 </t>
  </si>
  <si>
    <t xml:space="preserve">2020/06 </t>
  </si>
  <si>
    <t xml:space="preserve">2020/09 </t>
  </si>
  <si>
    <t xml:space="preserve">2021/01 </t>
  </si>
  <si>
    <t xml:space="preserve">2021/02 </t>
  </si>
  <si>
    <t xml:space="preserve">2021/03 </t>
  </si>
  <si>
    <t xml:space="preserve">2021/04 </t>
  </si>
  <si>
    <t xml:space="preserve">2021/05 </t>
  </si>
  <si>
    <t xml:space="preserve">2021/06 </t>
  </si>
  <si>
    <t xml:space="preserve">2021/09 </t>
  </si>
  <si>
    <t xml:space="preserve">2022/01 </t>
  </si>
  <si>
    <t xml:space="preserve">2022/02 </t>
  </si>
  <si>
    <t xml:space="preserve">2022/03 </t>
  </si>
  <si>
    <t xml:space="preserve">2022/04 </t>
  </si>
  <si>
    <t xml:space="preserve">2022/05 </t>
  </si>
  <si>
    <t xml:space="preserve">2022/06 </t>
  </si>
  <si>
    <t xml:space="preserve">2022/09 </t>
  </si>
  <si>
    <t xml:space="preserve">2023/01 </t>
  </si>
  <si>
    <t xml:space="preserve">2023/02 </t>
  </si>
  <si>
    <t xml:space="preserve">2023/03 </t>
  </si>
  <si>
    <t xml:space="preserve">2023/04 </t>
  </si>
  <si>
    <t xml:space="preserve">2023/05 </t>
  </si>
  <si>
    <t xml:space="preserve">2023/06 </t>
  </si>
  <si>
    <t xml:space="preserve">2023/09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</si>
</sst>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22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rgb="FF000000"/>
      <name val="Arial"/>
      <family val="2"/>
    </font>
    <font>
      <sz val="10"/>
      <color rgb="FF000000"/>
      <name val="Arial Narrow"/>
      <family val="2"/>
    </font>
    <font>
      <b/>
      <sz val="9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u/>
      <sz val="12"/>
      <color rgb="FF000000"/>
      <name val="Arial"/>
      <family val="2"/>
    </font>
    <font>
      <sz val="12"/>
      <color rgb="FF000000"/>
      <name val="Arial"/>
      <family val="2"/>
    </font>
    <font>
      <b/>
      <sz val="9"/>
      <color rgb="FF000000"/>
      <name val="Arial Narrow"/>
      <family val="2"/>
    </font>
    <font>
      <b/>
      <sz val="9"/>
      <name val="Arial Narrow"/>
      <family val="2"/>
    </font>
    <font>
      <sz val="8"/>
      <color rgb="FF000000"/>
      <name val="Arial Narrow"/>
      <family val="2"/>
    </font>
    <font>
      <sz val="8"/>
      <name val="Arial Narrow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4" fillId="0" borderId="0"/>
    <xf numFmtId="0" fontId="2" fillId="0" borderId="0"/>
    <xf numFmtId="0" fontId="1" fillId="0" borderId="0"/>
  </cellStyleXfs>
  <cellXfs count="303">
    <xf numFmtId="0" fontId="0" fillId="0" borderId="0" xfId="0"/>
    <xf numFmtId="0" fontId="3" fillId="0" borderId="0" xfId="0" applyFont="1" applyAlignment="1">
      <alignment vertical="center"/>
    </xf>
    <xf numFmtId="0" fontId="0" fillId="0" borderId="7" xfId="0" applyBorder="1" applyAlignment="1">
      <alignment horizontal="left"/>
    </xf>
    <xf numFmtId="164" fontId="0" fillId="0" borderId="6" xfId="0" applyNumberFormat="1" applyBorder="1"/>
    <xf numFmtId="0" fontId="0" fillId="0" borderId="9" xfId="0" applyBorder="1" applyAlignment="1">
      <alignment horizontal="left"/>
    </xf>
    <xf numFmtId="164" fontId="0" fillId="0" borderId="8" xfId="0" applyNumberFormat="1" applyBorder="1"/>
    <xf numFmtId="0" fontId="3" fillId="0" borderId="10" xfId="0" applyFont="1" applyBorder="1" applyAlignment="1">
      <alignment horizontal="left"/>
    </xf>
    <xf numFmtId="164" fontId="3" fillId="0" borderId="5" xfId="0" applyNumberFormat="1" applyFont="1" applyBorder="1"/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164" fontId="0" fillId="0" borderId="0" xfId="0" applyNumberFormat="1"/>
    <xf numFmtId="0" fontId="3" fillId="2" borderId="11" xfId="0" applyFont="1" applyFill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14" xfId="0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4" borderId="5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164" fontId="0" fillId="0" borderId="17" xfId="0" applyNumberFormat="1" applyBorder="1"/>
    <xf numFmtId="164" fontId="0" fillId="0" borderId="18" xfId="0" applyNumberFormat="1" applyBorder="1"/>
    <xf numFmtId="164" fontId="3" fillId="0" borderId="19" xfId="0" applyNumberFormat="1" applyFont="1" applyBorder="1"/>
    <xf numFmtId="164" fontId="0" fillId="0" borderId="3" xfId="0" applyNumberFormat="1" applyBorder="1"/>
    <xf numFmtId="164" fontId="0" fillId="0" borderId="21" xfId="0" applyNumberFormat="1" applyBorder="1"/>
    <xf numFmtId="164" fontId="3" fillId="0" borderId="20" xfId="0" applyNumberFormat="1" applyFont="1" applyBorder="1"/>
    <xf numFmtId="0" fontId="5" fillId="0" borderId="0" xfId="0" applyFont="1" applyAlignment="1">
      <alignment vertical="center" wrapText="1"/>
    </xf>
    <xf numFmtId="0" fontId="6" fillId="4" borderId="19" xfId="0" applyFont="1" applyFill="1" applyBorder="1" applyAlignment="1">
      <alignment horizontal="center" vertical="center"/>
    </xf>
    <xf numFmtId="164" fontId="7" fillId="0" borderId="17" xfId="0" applyNumberFormat="1" applyFont="1" applyBorder="1"/>
    <xf numFmtId="164" fontId="7" fillId="0" borderId="18" xfId="0" applyNumberFormat="1" applyFont="1" applyBorder="1"/>
    <xf numFmtId="164" fontId="6" fillId="0" borderId="19" xfId="0" applyNumberFormat="1" applyFont="1" applyBorder="1"/>
    <xf numFmtId="164" fontId="7" fillId="0" borderId="0" xfId="0" applyNumberFormat="1" applyFont="1"/>
    <xf numFmtId="0" fontId="6" fillId="4" borderId="5" xfId="0" applyFont="1" applyFill="1" applyBorder="1" applyAlignment="1">
      <alignment horizontal="center" vertical="center"/>
    </xf>
    <xf numFmtId="164" fontId="7" fillId="0" borderId="6" xfId="0" applyNumberFormat="1" applyFont="1" applyBorder="1"/>
    <xf numFmtId="164" fontId="7" fillId="0" borderId="8" xfId="0" applyNumberFormat="1" applyFont="1" applyBorder="1"/>
    <xf numFmtId="164" fontId="6" fillId="0" borderId="5" xfId="0" applyNumberFormat="1" applyFont="1" applyBorder="1"/>
    <xf numFmtId="164" fontId="8" fillId="0" borderId="6" xfId="0" applyNumberFormat="1" applyFont="1" applyBorder="1"/>
    <xf numFmtId="164" fontId="8" fillId="0" borderId="17" xfId="0" applyNumberFormat="1" applyFont="1" applyBorder="1"/>
    <xf numFmtId="164" fontId="8" fillId="0" borderId="3" xfId="0" applyNumberFormat="1" applyFont="1" applyBorder="1"/>
    <xf numFmtId="164" fontId="8" fillId="0" borderId="8" xfId="0" applyNumberFormat="1" applyFont="1" applyBorder="1"/>
    <xf numFmtId="164" fontId="8" fillId="0" borderId="18" xfId="0" applyNumberFormat="1" applyFont="1" applyBorder="1"/>
    <xf numFmtId="164" fontId="8" fillId="0" borderId="21" xfId="0" applyNumberFormat="1" applyFont="1" applyBorder="1"/>
    <xf numFmtId="0" fontId="3" fillId="4" borderId="22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164" fontId="7" fillId="0" borderId="25" xfId="0" applyNumberFormat="1" applyFont="1" applyBorder="1"/>
    <xf numFmtId="164" fontId="7" fillId="0" borderId="26" xfId="0" applyNumberFormat="1" applyFont="1" applyBorder="1"/>
    <xf numFmtId="164" fontId="6" fillId="0" borderId="24" xfId="0" applyNumberFormat="1" applyFont="1" applyBorder="1"/>
    <xf numFmtId="164" fontId="8" fillId="0" borderId="25" xfId="0" applyNumberFormat="1" applyFont="1" applyBorder="1"/>
    <xf numFmtId="164" fontId="8" fillId="0" borderId="26" xfId="0" applyNumberFormat="1" applyFont="1" applyBorder="1"/>
    <xf numFmtId="0" fontId="3" fillId="4" borderId="24" xfId="0" applyFont="1" applyFill="1" applyBorder="1" applyAlignment="1">
      <alignment horizontal="center" vertical="center"/>
    </xf>
    <xf numFmtId="3" fontId="7" fillId="0" borderId="6" xfId="0" applyNumberFormat="1" applyFont="1" applyBorder="1"/>
    <xf numFmtId="3" fontId="7" fillId="0" borderId="25" xfId="0" applyNumberFormat="1" applyFont="1" applyBorder="1"/>
    <xf numFmtId="3" fontId="7" fillId="0" borderId="17" xfId="0" applyNumberFormat="1" applyFont="1" applyBorder="1"/>
    <xf numFmtId="3" fontId="0" fillId="0" borderId="17" xfId="0" applyNumberFormat="1" applyBorder="1"/>
    <xf numFmtId="3" fontId="0" fillId="0" borderId="3" xfId="0" applyNumberFormat="1" applyBorder="1"/>
    <xf numFmtId="3" fontId="0" fillId="0" borderId="6" xfId="0" applyNumberFormat="1" applyBorder="1"/>
    <xf numFmtId="3" fontId="0" fillId="0" borderId="0" xfId="0" applyNumberFormat="1"/>
    <xf numFmtId="3" fontId="7" fillId="0" borderId="8" xfId="0" applyNumberFormat="1" applyFont="1" applyBorder="1"/>
    <xf numFmtId="3" fontId="7" fillId="0" borderId="26" xfId="0" applyNumberFormat="1" applyFont="1" applyBorder="1"/>
    <xf numFmtId="3" fontId="7" fillId="0" borderId="18" xfId="0" applyNumberFormat="1" applyFont="1" applyBorder="1"/>
    <xf numFmtId="3" fontId="0" fillId="0" borderId="18" xfId="0" applyNumberFormat="1" applyBorder="1"/>
    <xf numFmtId="3" fontId="0" fillId="0" borderId="21" xfId="0" applyNumberFormat="1" applyBorder="1"/>
    <xf numFmtId="3" fontId="0" fillId="0" borderId="8" xfId="0" applyNumberFormat="1" applyBorder="1"/>
    <xf numFmtId="3" fontId="6" fillId="0" borderId="5" xfId="0" applyNumberFormat="1" applyFont="1" applyBorder="1"/>
    <xf numFmtId="3" fontId="6" fillId="0" borderId="24" xfId="0" applyNumberFormat="1" applyFont="1" applyBorder="1"/>
    <xf numFmtId="3" fontId="6" fillId="0" borderId="19" xfId="0" applyNumberFormat="1" applyFont="1" applyBorder="1"/>
    <xf numFmtId="3" fontId="3" fillId="0" borderId="19" xfId="0" applyNumberFormat="1" applyFont="1" applyBorder="1"/>
    <xf numFmtId="3" fontId="3" fillId="0" borderId="20" xfId="0" applyNumberFormat="1" applyFont="1" applyBorder="1"/>
    <xf numFmtId="3" fontId="3" fillId="0" borderId="5" xfId="0" applyNumberFormat="1" applyFont="1" applyBorder="1"/>
    <xf numFmtId="3" fontId="7" fillId="0" borderId="0" xfId="0" applyNumberFormat="1" applyFont="1"/>
    <xf numFmtId="164" fontId="12" fillId="0" borderId="6" xfId="0" applyNumberFormat="1" applyFont="1" applyBorder="1"/>
    <xf numFmtId="164" fontId="12" fillId="0" borderId="17" xfId="0" applyNumberFormat="1" applyFont="1" applyBorder="1"/>
    <xf numFmtId="164" fontId="12" fillId="0" borderId="8" xfId="0" applyNumberFormat="1" applyFont="1" applyBorder="1"/>
    <xf numFmtId="164" fontId="12" fillId="0" borderId="18" xfId="0" applyNumberFormat="1" applyFont="1" applyBorder="1"/>
    <xf numFmtId="164" fontId="10" fillId="0" borderId="5" xfId="0" applyNumberFormat="1" applyFont="1" applyBorder="1"/>
    <xf numFmtId="164" fontId="10" fillId="0" borderId="19" xfId="0" applyNumberFormat="1" applyFont="1" applyBorder="1"/>
    <xf numFmtId="164" fontId="11" fillId="0" borderId="19" xfId="0" applyNumberFormat="1" applyFont="1" applyBorder="1"/>
    <xf numFmtId="164" fontId="11" fillId="0" borderId="5" xfId="0" applyNumberFormat="1" applyFont="1" applyBorder="1"/>
    <xf numFmtId="164" fontId="11" fillId="0" borderId="20" xfId="0" applyNumberFormat="1" applyFont="1" applyBorder="1"/>
    <xf numFmtId="0" fontId="4" fillId="0" borderId="0" xfId="0" applyFont="1"/>
    <xf numFmtId="164" fontId="4" fillId="0" borderId="0" xfId="0" applyNumberFormat="1" applyFont="1"/>
    <xf numFmtId="164" fontId="11" fillId="0" borderId="24" xfId="0" applyNumberFormat="1" applyFont="1" applyBorder="1"/>
    <xf numFmtId="3" fontId="0" fillId="0" borderId="25" xfId="0" applyNumberFormat="1" applyBorder="1"/>
    <xf numFmtId="3" fontId="0" fillId="0" borderId="26" xfId="0" applyNumberFormat="1" applyBorder="1"/>
    <xf numFmtId="3" fontId="3" fillId="0" borderId="24" xfId="0" applyNumberFormat="1" applyFont="1" applyBorder="1"/>
    <xf numFmtId="164" fontId="0" fillId="0" borderId="25" xfId="0" applyNumberFormat="1" applyBorder="1"/>
    <xf numFmtId="164" fontId="0" fillId="0" borderId="26" xfId="0" applyNumberFormat="1" applyBorder="1"/>
    <xf numFmtId="164" fontId="3" fillId="0" borderId="24" xfId="0" applyNumberFormat="1" applyFont="1" applyBorder="1"/>
    <xf numFmtId="164" fontId="0" fillId="0" borderId="23" xfId="0" applyNumberFormat="1" applyBorder="1"/>
    <xf numFmtId="164" fontId="0" fillId="0" borderId="36" xfId="0" applyNumberFormat="1" applyBorder="1"/>
    <xf numFmtId="164" fontId="3" fillId="0" borderId="22" xfId="0" applyNumberFormat="1" applyFont="1" applyBorder="1"/>
    <xf numFmtId="164" fontId="8" fillId="0" borderId="23" xfId="0" applyNumberFormat="1" applyFont="1" applyBorder="1"/>
    <xf numFmtId="164" fontId="8" fillId="0" borderId="36" xfId="0" applyNumberFormat="1" applyFont="1" applyBorder="1"/>
    <xf numFmtId="164" fontId="11" fillId="0" borderId="22" xfId="0" applyNumberFormat="1" applyFont="1" applyBorder="1"/>
    <xf numFmtId="0" fontId="5" fillId="0" borderId="0" xfId="0" applyFont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64" fontId="7" fillId="0" borderId="23" xfId="0" applyNumberFormat="1" applyFont="1" applyBorder="1"/>
    <xf numFmtId="164" fontId="7" fillId="0" borderId="36" xfId="0" applyNumberFormat="1" applyFont="1" applyBorder="1"/>
    <xf numFmtId="164" fontId="6" fillId="0" borderId="22" xfId="0" applyNumberFormat="1" applyFont="1" applyBorder="1"/>
    <xf numFmtId="0" fontId="7" fillId="0" borderId="0" xfId="0" applyFont="1"/>
    <xf numFmtId="0" fontId="3" fillId="4" borderId="35" xfId="0" applyFont="1" applyFill="1" applyBorder="1" applyAlignment="1">
      <alignment horizontal="center" vertical="center"/>
    </xf>
    <xf numFmtId="0" fontId="6" fillId="4" borderId="38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39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/>
    </xf>
    <xf numFmtId="164" fontId="6" fillId="0" borderId="34" xfId="0" applyNumberFormat="1" applyFont="1" applyBorder="1"/>
    <xf numFmtId="164" fontId="6" fillId="0" borderId="42" xfId="0" applyNumberFormat="1" applyFont="1" applyBorder="1"/>
    <xf numFmtId="164" fontId="6" fillId="0" borderId="43" xfId="0" applyNumberFormat="1" applyFont="1" applyBorder="1"/>
    <xf numFmtId="164" fontId="3" fillId="0" borderId="43" xfId="0" applyNumberFormat="1" applyFont="1" applyBorder="1"/>
    <xf numFmtId="164" fontId="3" fillId="0" borderId="44" xfId="0" applyNumberFormat="1" applyFont="1" applyBorder="1"/>
    <xf numFmtId="164" fontId="3" fillId="0" borderId="34" xfId="0" applyNumberFormat="1" applyFont="1" applyBorder="1"/>
    <xf numFmtId="164" fontId="3" fillId="0" borderId="42" xfId="0" applyNumberFormat="1" applyFont="1" applyBorder="1"/>
    <xf numFmtId="164" fontId="3" fillId="0" borderId="0" xfId="0" applyNumberFormat="1" applyFont="1"/>
    <xf numFmtId="164" fontId="6" fillId="0" borderId="0" xfId="0" applyNumberFormat="1" applyFont="1"/>
    <xf numFmtId="0" fontId="3" fillId="0" borderId="46" xfId="0" applyFont="1" applyBorder="1" applyAlignment="1">
      <alignment horizontal="left"/>
    </xf>
    <xf numFmtId="164" fontId="6" fillId="0" borderId="45" xfId="0" applyNumberFormat="1" applyFont="1" applyBorder="1"/>
    <xf numFmtId="164" fontId="6" fillId="0" borderId="47" xfId="0" applyNumberFormat="1" applyFont="1" applyBorder="1"/>
    <xf numFmtId="164" fontId="6" fillId="0" borderId="1" xfId="0" applyNumberFormat="1" applyFont="1" applyBorder="1"/>
    <xf numFmtId="164" fontId="3" fillId="0" borderId="1" xfId="0" applyNumberFormat="1" applyFont="1" applyBorder="1"/>
    <xf numFmtId="164" fontId="3" fillId="0" borderId="48" xfId="0" applyNumberFormat="1" applyFont="1" applyBorder="1"/>
    <xf numFmtId="164" fontId="3" fillId="0" borderId="45" xfId="0" applyNumberFormat="1" applyFont="1" applyBorder="1"/>
    <xf numFmtId="164" fontId="3" fillId="0" borderId="47" xfId="0" applyNumberFormat="1" applyFont="1" applyBorder="1"/>
    <xf numFmtId="164" fontId="3" fillId="0" borderId="37" xfId="0" applyNumberFormat="1" applyFont="1" applyBorder="1"/>
    <xf numFmtId="164" fontId="6" fillId="0" borderId="37" xfId="0" applyNumberFormat="1" applyFont="1" applyBorder="1"/>
    <xf numFmtId="0" fontId="3" fillId="0" borderId="0" xfId="0" applyFont="1" applyAlignment="1">
      <alignment vertical="center" wrapText="1"/>
    </xf>
    <xf numFmtId="0" fontId="6" fillId="4" borderId="20" xfId="0" applyFont="1" applyFill="1" applyBorder="1" applyAlignment="1">
      <alignment horizontal="center" vertical="center"/>
    </xf>
    <xf numFmtId="164" fontId="7" fillId="0" borderId="3" xfId="0" applyNumberFormat="1" applyFont="1" applyBorder="1"/>
    <xf numFmtId="164" fontId="7" fillId="0" borderId="21" xfId="0" applyNumberFormat="1" applyFont="1" applyBorder="1"/>
    <xf numFmtId="164" fontId="6" fillId="0" borderId="20" xfId="0" applyNumberFormat="1" applyFont="1" applyBorder="1"/>
    <xf numFmtId="0" fontId="6" fillId="4" borderId="38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8" fillId="0" borderId="6" xfId="0" applyNumberFormat="1" applyFont="1" applyBorder="1" applyAlignment="1">
      <alignment wrapText="1"/>
    </xf>
    <xf numFmtId="164" fontId="8" fillId="0" borderId="25" xfId="0" applyNumberFormat="1" applyFont="1" applyBorder="1" applyAlignment="1">
      <alignment wrapText="1"/>
    </xf>
    <xf numFmtId="164" fontId="8" fillId="0" borderId="17" xfId="0" applyNumberFormat="1" applyFont="1" applyBorder="1" applyAlignment="1">
      <alignment wrapText="1"/>
    </xf>
    <xf numFmtId="164" fontId="8" fillId="0" borderId="8" xfId="0" applyNumberFormat="1" applyFont="1" applyBorder="1" applyAlignment="1">
      <alignment wrapText="1"/>
    </xf>
    <xf numFmtId="164" fontId="8" fillId="0" borderId="26" xfId="0" applyNumberFormat="1" applyFont="1" applyBorder="1" applyAlignment="1">
      <alignment wrapText="1"/>
    </xf>
    <xf numFmtId="164" fontId="8" fillId="0" borderId="18" xfId="0" applyNumberFormat="1" applyFont="1" applyBorder="1" applyAlignment="1">
      <alignment wrapText="1"/>
    </xf>
    <xf numFmtId="164" fontId="11" fillId="0" borderId="5" xfId="0" applyNumberFormat="1" applyFont="1" applyBorder="1" applyAlignment="1">
      <alignment wrapText="1"/>
    </xf>
    <xf numFmtId="164" fontId="11" fillId="0" borderId="24" xfId="0" applyNumberFormat="1" applyFont="1" applyBorder="1" applyAlignment="1">
      <alignment wrapText="1"/>
    </xf>
    <xf numFmtId="164" fontId="11" fillId="0" borderId="19" xfId="0" applyNumberFormat="1" applyFont="1" applyBorder="1" applyAlignment="1">
      <alignment wrapText="1"/>
    </xf>
    <xf numFmtId="0" fontId="3" fillId="0" borderId="29" xfId="0" applyFont="1" applyBorder="1" applyAlignment="1">
      <alignment horizontal="left"/>
    </xf>
    <xf numFmtId="0" fontId="5" fillId="0" borderId="16" xfId="0" applyFont="1" applyBorder="1" applyAlignment="1">
      <alignment vertical="center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left"/>
    </xf>
    <xf numFmtId="0" fontId="14" fillId="0" borderId="0" xfId="0" applyFont="1" applyAlignment="1">
      <alignment vertical="center"/>
    </xf>
    <xf numFmtId="3" fontId="14" fillId="0" borderId="0" xfId="0" applyNumberFormat="1" applyFont="1" applyAlignment="1">
      <alignment horizontal="center" vertical="center"/>
    </xf>
    <xf numFmtId="3" fontId="15" fillId="0" borderId="0" xfId="0" applyNumberFormat="1" applyFont="1"/>
    <xf numFmtId="0" fontId="15" fillId="0" borderId="0" xfId="0" applyFont="1"/>
    <xf numFmtId="0" fontId="3" fillId="4" borderId="19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4" borderId="32" xfId="0" applyFont="1" applyFill="1" applyBorder="1" applyAlignment="1">
      <alignment horizontal="center" vertical="center"/>
    </xf>
    <xf numFmtId="164" fontId="0" fillId="0" borderId="30" xfId="0" applyNumberFormat="1" applyBorder="1"/>
    <xf numFmtId="164" fontId="0" fillId="0" borderId="31" xfId="0" applyNumberFormat="1" applyBorder="1"/>
    <xf numFmtId="164" fontId="3" fillId="0" borderId="32" xfId="0" applyNumberFormat="1" applyFont="1" applyBorder="1"/>
    <xf numFmtId="0" fontId="3" fillId="4" borderId="32" xfId="0" applyFont="1" applyFill="1" applyBorder="1" applyAlignment="1">
      <alignment horizontal="center" vertical="center" wrapText="1"/>
    </xf>
    <xf numFmtId="164" fontId="3" fillId="0" borderId="49" xfId="0" applyNumberFormat="1" applyFont="1" applyBorder="1"/>
    <xf numFmtId="164" fontId="3" fillId="0" borderId="50" xfId="0" applyNumberFormat="1" applyFont="1" applyBorder="1"/>
    <xf numFmtId="164" fontId="8" fillId="0" borderId="30" xfId="0" applyNumberFormat="1" applyFont="1" applyBorder="1" applyAlignment="1">
      <alignment wrapText="1"/>
    </xf>
    <xf numFmtId="164" fontId="8" fillId="0" borderId="31" xfId="0" applyNumberFormat="1" applyFont="1" applyBorder="1" applyAlignment="1">
      <alignment wrapText="1"/>
    </xf>
    <xf numFmtId="164" fontId="11" fillId="0" borderId="32" xfId="0" applyNumberFormat="1" applyFont="1" applyBorder="1" applyAlignment="1">
      <alignment wrapText="1"/>
    </xf>
    <xf numFmtId="3" fontId="0" fillId="0" borderId="30" xfId="0" applyNumberFormat="1" applyBorder="1"/>
    <xf numFmtId="3" fontId="0" fillId="0" borderId="31" xfId="0" applyNumberFormat="1" applyBorder="1"/>
    <xf numFmtId="3" fontId="3" fillId="0" borderId="32" xfId="0" applyNumberFormat="1" applyFont="1" applyBorder="1"/>
    <xf numFmtId="0" fontId="6" fillId="4" borderId="35" xfId="0" applyFont="1" applyFill="1" applyBorder="1" applyAlignment="1">
      <alignment horizontal="center" vertical="center" wrapText="1"/>
    </xf>
    <xf numFmtId="0" fontId="3" fillId="0" borderId="42" xfId="0" applyFont="1" applyBorder="1" applyAlignment="1">
      <alignment vertical="center" wrapText="1"/>
    </xf>
    <xf numFmtId="0" fontId="3" fillId="0" borderId="47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3" fillId="0" borderId="9" xfId="0" applyFont="1" applyBorder="1" applyAlignment="1">
      <alignment horizontal="left"/>
    </xf>
    <xf numFmtId="164" fontId="10" fillId="0" borderId="18" xfId="0" applyNumberFormat="1" applyFont="1" applyBorder="1"/>
    <xf numFmtId="0" fontId="3" fillId="4" borderId="39" xfId="0" applyFont="1" applyFill="1" applyBorder="1" applyAlignment="1">
      <alignment horizontal="center" vertical="center" wrapText="1"/>
    </xf>
    <xf numFmtId="164" fontId="7" fillId="0" borderId="30" xfId="0" applyNumberFormat="1" applyFont="1" applyBorder="1"/>
    <xf numFmtId="0" fontId="16" fillId="3" borderId="9" xfId="0" applyFont="1" applyFill="1" applyBorder="1" applyAlignment="1">
      <alignment vertical="center"/>
    </xf>
    <xf numFmtId="0" fontId="17" fillId="4" borderId="18" xfId="0" applyFont="1" applyFill="1" applyBorder="1" applyAlignment="1">
      <alignment horizontal="center" vertical="center"/>
    </xf>
    <xf numFmtId="0" fontId="16" fillId="4" borderId="18" xfId="0" applyFont="1" applyFill="1" applyBorder="1" applyAlignment="1">
      <alignment horizontal="center" vertical="center"/>
    </xf>
    <xf numFmtId="0" fontId="16" fillId="4" borderId="18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3" fontId="18" fillId="0" borderId="0" xfId="0" applyNumberFormat="1" applyFont="1" applyAlignment="1">
      <alignment horizontal="left"/>
    </xf>
    <xf numFmtId="3" fontId="18" fillId="0" borderId="0" xfId="0" applyNumberFormat="1" applyFont="1" applyAlignment="1">
      <alignment horizontal="right"/>
    </xf>
    <xf numFmtId="3" fontId="19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left"/>
    </xf>
    <xf numFmtId="164" fontId="18" fillId="0" borderId="0" xfId="0" applyNumberFormat="1" applyFont="1" applyAlignment="1">
      <alignment horizontal="right"/>
    </xf>
    <xf numFmtId="164" fontId="20" fillId="0" borderId="0" xfId="0" applyNumberFormat="1" applyFont="1"/>
    <xf numFmtId="165" fontId="21" fillId="0" borderId="0" xfId="0" applyNumberFormat="1" applyFont="1"/>
    <xf numFmtId="164" fontId="21" fillId="0" borderId="0" xfId="0" applyNumberFormat="1" applyFont="1" applyAlignment="1">
      <alignment horizontal="left"/>
    </xf>
    <xf numFmtId="164" fontId="21" fillId="0" borderId="0" xfId="0" applyNumberFormat="1" applyFont="1"/>
    <xf numFmtId="3" fontId="0" fillId="0" borderId="23" xfId="0" applyNumberFormat="1" applyBorder="1"/>
    <xf numFmtId="3" fontId="0" fillId="0" borderId="36" xfId="0" applyNumberFormat="1" applyBorder="1"/>
    <xf numFmtId="3" fontId="3" fillId="0" borderId="22" xfId="0" applyNumberFormat="1" applyFont="1" applyBorder="1"/>
    <xf numFmtId="0" fontId="4" fillId="0" borderId="14" xfId="0" applyFont="1" applyBorder="1" applyAlignment="1">
      <alignment horizontal="left"/>
    </xf>
    <xf numFmtId="0" fontId="3" fillId="0" borderId="0" xfId="0" applyFont="1" applyAlignment="1">
      <alignment wrapText="1"/>
    </xf>
    <xf numFmtId="0" fontId="9" fillId="0" borderId="14" xfId="0" applyFont="1" applyBorder="1" applyAlignment="1">
      <alignment horizontal="left"/>
    </xf>
    <xf numFmtId="0" fontId="16" fillId="3" borderId="53" xfId="0" applyFont="1" applyFill="1" applyBorder="1" applyAlignment="1">
      <alignment vertical="center"/>
    </xf>
    <xf numFmtId="0" fontId="3" fillId="0" borderId="55" xfId="0" applyFont="1" applyBorder="1" applyAlignment="1">
      <alignment horizontal="left"/>
    </xf>
    <xf numFmtId="164" fontId="11" fillId="0" borderId="4" xfId="0" applyNumberFormat="1" applyFont="1" applyBorder="1"/>
    <xf numFmtId="164" fontId="10" fillId="0" borderId="4" xfId="0" applyNumberFormat="1" applyFont="1" applyBorder="1"/>
    <xf numFmtId="164" fontId="11" fillId="0" borderId="4" xfId="0" applyNumberFormat="1" applyFont="1" applyBorder="1" applyAlignment="1">
      <alignment wrapText="1"/>
    </xf>
    <xf numFmtId="0" fontId="9" fillId="0" borderId="2" xfId="0" applyFont="1" applyBorder="1" applyAlignment="1">
      <alignment horizontal="left"/>
    </xf>
    <xf numFmtId="0" fontId="9" fillId="0" borderId="15" xfId="0" applyFont="1" applyBorder="1" applyAlignment="1">
      <alignment horizontal="left"/>
    </xf>
    <xf numFmtId="164" fontId="8" fillId="0" borderId="19" xfId="0" applyNumberFormat="1" applyFont="1" applyBorder="1"/>
    <xf numFmtId="164" fontId="12" fillId="0" borderId="19" xfId="0" applyNumberFormat="1" applyFont="1" applyBorder="1"/>
    <xf numFmtId="164" fontId="8" fillId="0" borderId="19" xfId="0" applyNumberFormat="1" applyFont="1" applyBorder="1" applyAlignment="1">
      <alignment wrapText="1"/>
    </xf>
    <xf numFmtId="164" fontId="8" fillId="0" borderId="24" xfId="0" applyNumberFormat="1" applyFont="1" applyBorder="1"/>
    <xf numFmtId="164" fontId="11" fillId="0" borderId="38" xfId="0" applyNumberFormat="1" applyFont="1" applyBorder="1"/>
    <xf numFmtId="0" fontId="11" fillId="3" borderId="12" xfId="0" applyFont="1" applyFill="1" applyBorder="1" applyAlignment="1">
      <alignment vertical="center" wrapText="1"/>
    </xf>
    <xf numFmtId="0" fontId="8" fillId="0" borderId="27" xfId="0" applyFont="1" applyBorder="1" applyAlignment="1">
      <alignment horizontal="left"/>
    </xf>
    <xf numFmtId="0" fontId="8" fillId="0" borderId="28" xfId="0" applyFont="1" applyBorder="1" applyAlignment="1">
      <alignment horizontal="left"/>
    </xf>
    <xf numFmtId="0" fontId="8" fillId="0" borderId="29" xfId="0" applyFont="1" applyBorder="1" applyAlignment="1">
      <alignment horizontal="left"/>
    </xf>
    <xf numFmtId="0" fontId="11" fillId="0" borderId="13" xfId="0" applyFont="1" applyBorder="1" applyAlignment="1">
      <alignment horizontal="left"/>
    </xf>
    <xf numFmtId="0" fontId="16" fillId="3" borderId="52" xfId="0" applyFont="1" applyFill="1" applyBorder="1" applyAlignment="1">
      <alignment horizontal="center" vertical="center"/>
    </xf>
    <xf numFmtId="0" fontId="16" fillId="3" borderId="54" xfId="0" applyFont="1" applyFill="1" applyBorder="1" applyAlignment="1">
      <alignment horizontal="center" vertical="center"/>
    </xf>
    <xf numFmtId="0" fontId="17" fillId="3" borderId="54" xfId="0" applyFont="1" applyFill="1" applyBorder="1" applyAlignment="1">
      <alignment horizontal="center" vertical="center"/>
    </xf>
    <xf numFmtId="0" fontId="16" fillId="3" borderId="54" xfId="0" applyFont="1" applyFill="1" applyBorder="1" applyAlignment="1">
      <alignment horizontal="center" vertical="center" wrapText="1"/>
    </xf>
    <xf numFmtId="3" fontId="4" fillId="0" borderId="0" xfId="0" applyNumberFormat="1" applyFont="1"/>
    <xf numFmtId="10" fontId="4" fillId="0" borderId="0" xfId="0" applyNumberFormat="1" applyFont="1"/>
    <xf numFmtId="0" fontId="16" fillId="3" borderId="52" xfId="0" applyFont="1" applyFill="1" applyBorder="1" applyAlignment="1">
      <alignment horizontal="center" vertical="center" wrapText="1"/>
    </xf>
    <xf numFmtId="164" fontId="8" fillId="0" borderId="24" xfId="0" applyNumberFormat="1" applyFont="1" applyBorder="1" applyAlignment="1">
      <alignment wrapText="1"/>
    </xf>
    <xf numFmtId="164" fontId="11" fillId="0" borderId="38" xfId="0" applyNumberFormat="1" applyFont="1" applyBorder="1" applyAlignment="1">
      <alignment wrapText="1"/>
    </xf>
    <xf numFmtId="0" fontId="4" fillId="0" borderId="2" xfId="0" applyFont="1" applyBorder="1" applyAlignment="1">
      <alignment horizontal="left"/>
    </xf>
    <xf numFmtId="164" fontId="8" fillId="0" borderId="30" xfId="0" applyNumberFormat="1" applyFont="1" applyBorder="1"/>
    <xf numFmtId="164" fontId="8" fillId="0" borderId="31" xfId="0" applyNumberFormat="1" applyFont="1" applyBorder="1"/>
    <xf numFmtId="164" fontId="11" fillId="0" borderId="32" xfId="0" applyNumberFormat="1" applyFont="1" applyBorder="1"/>
    <xf numFmtId="0" fontId="3" fillId="4" borderId="56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164" fontId="8" fillId="0" borderId="3" xfId="0" applyNumberFormat="1" applyFont="1" applyBorder="1" applyAlignment="1">
      <alignment wrapText="1"/>
    </xf>
    <xf numFmtId="164" fontId="8" fillId="0" borderId="21" xfId="0" applyNumberFormat="1" applyFont="1" applyBorder="1" applyAlignment="1">
      <alignment wrapText="1"/>
    </xf>
    <xf numFmtId="164" fontId="11" fillId="0" borderId="20" xfId="0" applyNumberFormat="1" applyFont="1" applyBorder="1" applyAlignment="1">
      <alignment wrapText="1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3" fillId="4" borderId="38" xfId="0" applyFont="1" applyFill="1" applyBorder="1" applyAlignment="1">
      <alignment horizontal="center" vertical="center"/>
    </xf>
    <xf numFmtId="0" fontId="4" fillId="0" borderId="62" xfId="0" applyFont="1" applyBorder="1" applyAlignment="1">
      <alignment horizontal="left" vertical="center" wrapText="1"/>
    </xf>
    <xf numFmtId="0" fontId="4" fillId="0" borderId="63" xfId="0" applyFont="1" applyBorder="1" applyAlignment="1">
      <alignment horizontal="left" vertical="center" wrapText="1"/>
    </xf>
    <xf numFmtId="0" fontId="3" fillId="0" borderId="64" xfId="0" applyFont="1" applyBorder="1" applyAlignment="1">
      <alignment horizontal="left" vertical="center" wrapText="1"/>
    </xf>
    <xf numFmtId="0" fontId="14" fillId="0" borderId="65" xfId="0" applyFont="1" applyBorder="1" applyAlignment="1">
      <alignment horizontal="left" vertical="center"/>
    </xf>
    <xf numFmtId="0" fontId="0" fillId="0" borderId="65" xfId="0" applyBorder="1" applyAlignment="1">
      <alignment wrapText="1"/>
    </xf>
    <xf numFmtId="0" fontId="5" fillId="0" borderId="65" xfId="0" applyFont="1" applyBorder="1" applyAlignment="1">
      <alignment horizontal="center" vertical="center" wrapText="1"/>
    </xf>
    <xf numFmtId="0" fontId="14" fillId="0" borderId="66" xfId="0" applyFont="1" applyBorder="1" applyAlignment="1">
      <alignment vertical="center"/>
    </xf>
    <xf numFmtId="0" fontId="0" fillId="0" borderId="66" xfId="0" applyBorder="1" applyAlignment="1">
      <alignment wrapText="1"/>
    </xf>
    <xf numFmtId="0" fontId="9" fillId="0" borderId="62" xfId="0" applyFont="1" applyBorder="1" applyAlignment="1">
      <alignment horizontal="left"/>
    </xf>
    <xf numFmtId="0" fontId="9" fillId="0" borderId="63" xfId="0" applyFont="1" applyBorder="1" applyAlignment="1">
      <alignment horizontal="left"/>
    </xf>
    <xf numFmtId="0" fontId="3" fillId="0" borderId="64" xfId="0" applyFont="1" applyBorder="1" applyAlignment="1">
      <alignment horizontal="left"/>
    </xf>
    <xf numFmtId="164" fontId="3" fillId="3" borderId="23" xfId="0" applyNumberFormat="1" applyFont="1" applyFill="1" applyBorder="1" applyAlignment="1">
      <alignment horizontal="center" vertical="center"/>
    </xf>
    <xf numFmtId="164" fontId="6" fillId="0" borderId="44" xfId="0" applyNumberFormat="1" applyFont="1" applyBorder="1"/>
    <xf numFmtId="164" fontId="6" fillId="0" borderId="48" xfId="0" applyNumberFormat="1" applyFont="1" applyBorder="1"/>
    <xf numFmtId="0" fontId="3" fillId="4" borderId="16" xfId="0" applyFont="1" applyFill="1" applyBorder="1" applyAlignment="1">
      <alignment horizontal="center" vertical="center"/>
    </xf>
    <xf numFmtId="0" fontId="6" fillId="4" borderId="35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4" borderId="39" xfId="0" applyFont="1" applyFill="1" applyBorder="1" applyAlignment="1">
      <alignment horizontal="center" vertical="center"/>
    </xf>
    <xf numFmtId="164" fontId="3" fillId="3" borderId="6" xfId="0" applyNumberFormat="1" applyFont="1" applyFill="1" applyBorder="1" applyAlignment="1">
      <alignment horizontal="center" vertical="center"/>
    </xf>
    <xf numFmtId="164" fontId="3" fillId="3" borderId="30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164" fontId="3" fillId="3" borderId="23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23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164" fontId="6" fillId="3" borderId="23" xfId="0" applyNumberFormat="1" applyFont="1" applyFill="1" applyBorder="1" applyAlignment="1">
      <alignment horizontal="center" vertical="center"/>
    </xf>
    <xf numFmtId="164" fontId="6" fillId="3" borderId="3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0" borderId="52" xfId="0" applyFont="1" applyBorder="1" applyAlignment="1">
      <alignment vertical="center" wrapText="1"/>
    </xf>
    <xf numFmtId="0" fontId="3" fillId="0" borderId="42" xfId="0" applyFont="1" applyBorder="1" applyAlignment="1">
      <alignment vertical="center" wrapText="1"/>
    </xf>
    <xf numFmtId="0" fontId="3" fillId="0" borderId="38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40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0" fontId="3" fillId="3" borderId="51" xfId="0" applyFont="1" applyFill="1" applyBorder="1" applyAlignment="1">
      <alignment vertical="center" wrapText="1"/>
    </xf>
    <xf numFmtId="0" fontId="3" fillId="3" borderId="39" xfId="0" applyFont="1" applyFill="1" applyBorder="1" applyAlignment="1">
      <alignment vertical="center" wrapText="1"/>
    </xf>
    <xf numFmtId="0" fontId="3" fillId="0" borderId="33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3" borderId="53" xfId="0" applyFont="1" applyFill="1" applyBorder="1" applyAlignment="1">
      <alignment horizontal="left" vertical="center"/>
    </xf>
    <xf numFmtId="0" fontId="3" fillId="3" borderId="55" xfId="0" applyFont="1" applyFill="1" applyBorder="1" applyAlignment="1">
      <alignment horizontal="left" vertical="center"/>
    </xf>
    <xf numFmtId="0" fontId="3" fillId="3" borderId="57" xfId="0" applyFont="1" applyFill="1" applyBorder="1" applyAlignment="1">
      <alignment horizontal="left" vertical="center"/>
    </xf>
    <xf numFmtId="0" fontId="3" fillId="3" borderId="61" xfId="0" applyFont="1" applyFill="1" applyBorder="1" applyAlignment="1">
      <alignment horizontal="left" vertical="center"/>
    </xf>
    <xf numFmtId="164" fontId="3" fillId="3" borderId="58" xfId="0" applyNumberFormat="1" applyFont="1" applyFill="1" applyBorder="1" applyAlignment="1">
      <alignment horizontal="center" vertical="center" wrapText="1"/>
    </xf>
    <xf numFmtId="164" fontId="3" fillId="3" borderId="59" xfId="0" applyNumberFormat="1" applyFont="1" applyFill="1" applyBorder="1" applyAlignment="1">
      <alignment horizontal="center" vertical="center" wrapText="1"/>
    </xf>
    <xf numFmtId="164" fontId="3" fillId="3" borderId="60" xfId="0" applyNumberFormat="1" applyFont="1" applyFill="1" applyBorder="1" applyAlignment="1">
      <alignment horizontal="center" vertical="center" wrapText="1"/>
    </xf>
    <xf numFmtId="0" fontId="3" fillId="3" borderId="57" xfId="0" applyFont="1" applyFill="1" applyBorder="1" applyAlignment="1">
      <alignment horizontal="left" vertical="center" wrapText="1"/>
    </xf>
    <xf numFmtId="0" fontId="3" fillId="3" borderId="61" xfId="0" applyFont="1" applyFill="1" applyBorder="1" applyAlignment="1">
      <alignment horizontal="left" vertical="center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9" defaultPivotStyle="PivotStyleLight16"/>
  <colors>
    <mruColors>
      <color rgb="FF3333FF"/>
      <color rgb="FF0000FF"/>
      <color rgb="FFFAFBF7"/>
      <color rgb="FFE0E8F4"/>
      <color rgb="FFF5F8EE"/>
      <color rgb="FFECF1F8"/>
      <color rgb="FFF7EAE9"/>
      <color rgb="FFF5E4E3"/>
      <color rgb="FFFAF1F0"/>
      <color rgb="FFF8ED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3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2.xml"/><Relationship Id="rId12" Type="http://schemas.openxmlformats.org/officeDocument/2006/relationships/worksheet" Target="worksheets/sheet7.xml"/><Relationship Id="rId17" Type="http://schemas.openxmlformats.org/officeDocument/2006/relationships/customXml" Target="../customXml/item1.xml"/><Relationship Id="rId2" Type="http://schemas.openxmlformats.org/officeDocument/2006/relationships/chartsheet" Target="chartsheets/sheet2.xml"/><Relationship Id="rId16" Type="http://schemas.openxmlformats.org/officeDocument/2006/relationships/calcChain" Target="calcChain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1.xml"/><Relationship Id="rId11" Type="http://schemas.openxmlformats.org/officeDocument/2006/relationships/worksheet" Target="worksheets/sheet6.xml"/><Relationship Id="rId5" Type="http://schemas.openxmlformats.org/officeDocument/2006/relationships/chartsheet" Target="chart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5.xml"/><Relationship Id="rId19" Type="http://schemas.openxmlformats.org/officeDocument/2006/relationships/customXml" Target="../customXml/item3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sng" strike="noStrike" kern="1200" cap="none" spc="2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r-BE" sz="1200" b="1" u="sng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Evolution du % d'absence maladie et de remplacement tous niveaux et catégories</a:t>
            </a:r>
            <a:r>
              <a:rPr lang="fr-BE" sz="1200" b="1" u="sng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de personnel</a:t>
            </a:r>
            <a:endParaRPr lang="fr-BE" sz="1200" b="1" u="sng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2346923891605309"/>
          <c:y val="2.090090125673663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sng" strike="noStrike" kern="1200" cap="none" spc="2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BE"/>
        </a:p>
      </c:txPr>
    </c:title>
    <c:autoTitleDeleted val="0"/>
    <c:plotArea>
      <c:layout>
        <c:manualLayout>
          <c:layoutTarget val="inner"/>
          <c:xMode val="edge"/>
          <c:yMode val="edge"/>
          <c:x val="5.3853975463929782E-2"/>
          <c:y val="5.2558177777096725E-2"/>
          <c:w val="0.93872807035927552"/>
          <c:h val="0.84155914977307456"/>
        </c:manualLayout>
      </c:layout>
      <c:barChart>
        <c:barDir val="col"/>
        <c:grouping val="clustered"/>
        <c:varyColors val="0"/>
        <c:ser>
          <c:idx val="7"/>
          <c:order val="0"/>
          <c:tx>
            <c:strRef>
              <c:f>'Pour Graph'!$A$29</c:f>
              <c:strCache>
                <c:ptCount val="1"/>
                <c:pt idx="0">
                  <c:v>Taux d'absence pour maladie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 w="9525" cap="flat" cmpd="sng" algn="ctr">
              <a:solidFill>
                <a:schemeClr val="accent3">
                  <a:lumMod val="75000"/>
                </a:schemeClr>
              </a:solidFill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1052-4ECD-8312-05C632C08D5C}"/>
                </c:ext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077-4C4E-A559-09DD219D18B9}"/>
                </c:ext>
              </c:extLst>
            </c:dLbl>
            <c:dLbl>
              <c:idx val="5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052-4ECD-8312-05C632C08D5C}"/>
                </c:ext>
              </c:extLst>
            </c:dLbl>
            <c:dLbl>
              <c:idx val="6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84-4FC2-B27D-185189361BA7}"/>
                </c:ext>
              </c:extLst>
            </c:dLbl>
            <c:dLbl>
              <c:idx val="7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052-4ECD-8312-05C632C08D5C}"/>
                </c:ext>
              </c:extLst>
            </c:dLbl>
            <c:dLbl>
              <c:idx val="10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4B-4E56-A591-397016749E0E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1052-4ECD-8312-05C632C08D5C}"/>
                </c:ext>
              </c:extLst>
            </c:dLbl>
            <c:dLbl>
              <c:idx val="14"/>
              <c:layout>
                <c:manualLayout>
                  <c:x val="-1.9791863534416466E-2"/>
                  <c:y val="3.9734364131284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6869077115223033E-2"/>
                      <c:h val="2.668005925826330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D-1052-4ECD-8312-05C632C08D5C}"/>
                </c:ext>
              </c:extLst>
            </c:dLbl>
            <c:dLbl>
              <c:idx val="15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84-4FC2-B27D-185189361BA7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1052-4ECD-8312-05C632C08D5C}"/>
                </c:ext>
              </c:extLst>
            </c:dLbl>
            <c:dLbl>
              <c:idx val="19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4B-4E56-A591-397016749E0E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1052-4ECD-8312-05C632C08D5C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1052-4ECD-8312-05C632C08D5C}"/>
                </c:ext>
              </c:extLst>
            </c:dLbl>
            <c:dLbl>
              <c:idx val="25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052-4ECD-8312-05C632C08D5C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1052-4ECD-8312-05C632C08D5C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1052-4ECD-8312-05C632C08D5C}"/>
                </c:ext>
              </c:extLst>
            </c:dLbl>
            <c:dLbl>
              <c:idx val="33"/>
              <c:spPr>
                <a:solidFill>
                  <a:schemeClr val="accent3">
                    <a:lumMod val="20000"/>
                    <a:lumOff val="80000"/>
                  </a:scheme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>
                    <c:manualLayout>
                      <c:w val="3.3948609831546815E-2"/>
                      <c:h val="2.943801426297250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2D84-4FC2-B27D-185189361BA7}"/>
                </c:ext>
              </c:extLst>
            </c:dLbl>
            <c:dLbl>
              <c:idx val="35"/>
              <c:layout>
                <c:manualLayout>
                  <c:x val="1.3651074452422619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1052-4ECD-8312-05C632C08D5C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1052-4ECD-8312-05C632C08D5C}"/>
                </c:ext>
              </c:extLst>
            </c:dLbl>
            <c:dLbl>
              <c:idx val="4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1052-4ECD-8312-05C632C08D5C}"/>
                </c:ext>
              </c:extLst>
            </c:dLbl>
            <c:dLbl>
              <c:idx val="48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077-4C4E-A559-09DD219D18B9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1052-4ECD-8312-05C632C08D5C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1052-4ECD-8312-05C632C08D5C}"/>
                </c:ext>
              </c:extLst>
            </c:dLbl>
            <c:dLbl>
              <c:idx val="5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1052-4ECD-8312-05C632C08D5C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accent3">
                        <a:lumMod val="50000"/>
                      </a:schemeClr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12700" cap="rnd">
                <a:solidFill>
                  <a:schemeClr val="accent3">
                    <a:lumMod val="5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'Pour Graph'!$C$28:$BS$28</c:f>
              <c:strCache>
                <c:ptCount val="69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2019/09</c:v>
                </c:pt>
                <c:pt idx="10">
                  <c:v>2019/10</c:v>
                </c:pt>
                <c:pt idx="11">
                  <c:v>2019/11</c:v>
                </c:pt>
                <c:pt idx="12">
                  <c:v>2019/12</c:v>
                </c:pt>
                <c:pt idx="13">
                  <c:v>2020/01</c:v>
                </c:pt>
                <c:pt idx="14">
                  <c:v>2020/02</c:v>
                </c:pt>
                <c:pt idx="15">
                  <c:v>2020/03</c:v>
                </c:pt>
                <c:pt idx="16">
                  <c:v>2020/04</c:v>
                </c:pt>
                <c:pt idx="17">
                  <c:v>2020/05</c:v>
                </c:pt>
                <c:pt idx="18">
                  <c:v>2020/06</c:v>
                </c:pt>
                <c:pt idx="19">
                  <c:v>2020/09</c:v>
                </c:pt>
                <c:pt idx="20">
                  <c:v>2020/10</c:v>
                </c:pt>
                <c:pt idx="21">
                  <c:v>2020/11</c:v>
                </c:pt>
                <c:pt idx="22">
                  <c:v>2020/12</c:v>
                </c:pt>
                <c:pt idx="23">
                  <c:v>2021/01</c:v>
                </c:pt>
                <c:pt idx="24">
                  <c:v>2021/02</c:v>
                </c:pt>
                <c:pt idx="25">
                  <c:v>2021/03</c:v>
                </c:pt>
                <c:pt idx="26">
                  <c:v>2021/04</c:v>
                </c:pt>
                <c:pt idx="27">
                  <c:v>2021/05</c:v>
                </c:pt>
                <c:pt idx="28">
                  <c:v>2021/06</c:v>
                </c:pt>
                <c:pt idx="29">
                  <c:v>2021/09</c:v>
                </c:pt>
                <c:pt idx="30">
                  <c:v>2021/10</c:v>
                </c:pt>
                <c:pt idx="31">
                  <c:v>2021/11</c:v>
                </c:pt>
                <c:pt idx="32">
                  <c:v>2021/12</c:v>
                </c:pt>
                <c:pt idx="33">
                  <c:v>2022/01</c:v>
                </c:pt>
                <c:pt idx="34">
                  <c:v>2022/02</c:v>
                </c:pt>
                <c:pt idx="35">
                  <c:v>2022/03</c:v>
                </c:pt>
                <c:pt idx="36">
                  <c:v>2022/04</c:v>
                </c:pt>
                <c:pt idx="37">
                  <c:v>2022/05</c:v>
                </c:pt>
                <c:pt idx="38">
                  <c:v>2022/06</c:v>
                </c:pt>
                <c:pt idx="39">
                  <c:v>2022/09</c:v>
                </c:pt>
                <c:pt idx="40">
                  <c:v>2022/10</c:v>
                </c:pt>
                <c:pt idx="41">
                  <c:v>2022/11</c:v>
                </c:pt>
                <c:pt idx="42">
                  <c:v>2022/12</c:v>
                </c:pt>
                <c:pt idx="43">
                  <c:v>2023/01</c:v>
                </c:pt>
                <c:pt idx="44">
                  <c:v>2023/02</c:v>
                </c:pt>
                <c:pt idx="45">
                  <c:v>2023/03</c:v>
                </c:pt>
                <c:pt idx="46">
                  <c:v>2023/04</c:v>
                </c:pt>
                <c:pt idx="47">
                  <c:v>2023/05</c:v>
                </c:pt>
                <c:pt idx="48">
                  <c:v>2023/06</c:v>
                </c:pt>
                <c:pt idx="49">
                  <c:v>2023/09</c:v>
                </c:pt>
                <c:pt idx="50">
                  <c:v>2023/10</c:v>
                </c:pt>
                <c:pt idx="51">
                  <c:v>2023/11</c:v>
                </c:pt>
                <c:pt idx="52">
                  <c:v>2023/12</c:v>
                </c:pt>
                <c:pt idx="53">
                  <c:v>2024/01</c:v>
                </c:pt>
                <c:pt idx="54">
                  <c:v>2024/02</c:v>
                </c:pt>
                <c:pt idx="55">
                  <c:v>2024/03</c:v>
                </c:pt>
                <c:pt idx="56">
                  <c:v>2024/04</c:v>
                </c:pt>
                <c:pt idx="57">
                  <c:v>2024/05</c:v>
                </c:pt>
                <c:pt idx="58">
                  <c:v>2024/06</c:v>
                </c:pt>
                <c:pt idx="59">
                  <c:v>2024/09</c:v>
                </c:pt>
                <c:pt idx="60">
                  <c:v>2024/10</c:v>
                </c:pt>
                <c:pt idx="61">
                  <c:v>2024/11</c:v>
                </c:pt>
                <c:pt idx="62">
                  <c:v>2024/12</c:v>
                </c:pt>
                <c:pt idx="63">
                  <c:v>2025/01</c:v>
                </c:pt>
                <c:pt idx="64">
                  <c:v>2025/02</c:v>
                </c:pt>
                <c:pt idx="65">
                  <c:v>2025/03</c:v>
                </c:pt>
                <c:pt idx="66">
                  <c:v>2025/04</c:v>
                </c:pt>
                <c:pt idx="67">
                  <c:v>2025/05</c:v>
                </c:pt>
                <c:pt idx="68">
                  <c:v>2025/06</c:v>
                </c:pt>
              </c:strCache>
            </c:strRef>
          </c:cat>
          <c:val>
            <c:numRef>
              <c:f>'Pour Graph'!$C$29:$BS$29</c:f>
              <c:numCache>
                <c:formatCode>0.0%</c:formatCode>
                <c:ptCount val="69"/>
                <c:pt idx="0">
                  <c:v>6.3090326019116405E-2</c:v>
                </c:pt>
                <c:pt idx="1">
                  <c:v>7.4459147299807363E-2</c:v>
                </c:pt>
                <c:pt idx="2">
                  <c:v>7.7208888739136255E-2</c:v>
                </c:pt>
                <c:pt idx="3">
                  <c:v>8.2861321543738056E-2</c:v>
                </c:pt>
                <c:pt idx="4">
                  <c:v>9.4314220132711901E-2</c:v>
                </c:pt>
                <c:pt idx="5">
                  <c:v>7.7995303246406605E-2</c:v>
                </c:pt>
                <c:pt idx="6">
                  <c:v>7.1340543356446559E-2</c:v>
                </c:pt>
                <c:pt idx="7">
                  <c:v>7.551915952164856E-2</c:v>
                </c:pt>
                <c:pt idx="8">
                  <c:v>6.1817397656021032E-2</c:v>
                </c:pt>
                <c:pt idx="9">
                  <c:v>4.7805461670948762E-2</c:v>
                </c:pt>
                <c:pt idx="10">
                  <c:v>6.5642854059196301E-2</c:v>
                </c:pt>
                <c:pt idx="11">
                  <c:v>7.1601321313454286E-2</c:v>
                </c:pt>
                <c:pt idx="12">
                  <c:v>7.7105897401123669E-2</c:v>
                </c:pt>
                <c:pt idx="13">
                  <c:v>8.455047608549815E-2</c:v>
                </c:pt>
                <c:pt idx="14">
                  <c:v>9.2503333951950303E-2</c:v>
                </c:pt>
                <c:pt idx="15">
                  <c:v>8.5230393978097577E-2</c:v>
                </c:pt>
                <c:pt idx="16">
                  <c:v>4.2184742669452359E-2</c:v>
                </c:pt>
                <c:pt idx="17">
                  <c:v>3.7273663455752157E-2</c:v>
                </c:pt>
                <c:pt idx="18">
                  <c:v>4.378104491285336E-2</c:v>
                </c:pt>
                <c:pt idx="19">
                  <c:v>5.187132861104829E-2</c:v>
                </c:pt>
                <c:pt idx="20">
                  <c:v>8.2923581692534817E-2</c:v>
                </c:pt>
                <c:pt idx="21">
                  <c:v>6.0729897964612027E-2</c:v>
                </c:pt>
                <c:pt idx="22">
                  <c:v>6.5022044347231397E-2</c:v>
                </c:pt>
                <c:pt idx="23">
                  <c:v>6.6084298295017357E-2</c:v>
                </c:pt>
                <c:pt idx="24">
                  <c:v>7.342086627799603E-2</c:v>
                </c:pt>
                <c:pt idx="25">
                  <c:v>7.5591172573130527E-2</c:v>
                </c:pt>
                <c:pt idx="26">
                  <c:v>6.6076251372397296E-2</c:v>
                </c:pt>
                <c:pt idx="27">
                  <c:v>7.0787187738208787E-2</c:v>
                </c:pt>
                <c:pt idx="28">
                  <c:v>6.4077858191661591E-2</c:v>
                </c:pt>
                <c:pt idx="29">
                  <c:v>5.5284140791890264E-2</c:v>
                </c:pt>
                <c:pt idx="30">
                  <c:v>7.6208156524639636E-2</c:v>
                </c:pt>
                <c:pt idx="31">
                  <c:v>8.7101055703164454E-2</c:v>
                </c:pt>
                <c:pt idx="32">
                  <c:v>8.6402862963042781E-2</c:v>
                </c:pt>
                <c:pt idx="33">
                  <c:v>9.0750688758054046E-2</c:v>
                </c:pt>
                <c:pt idx="34">
                  <c:v>9.9051027745668263E-2</c:v>
                </c:pt>
                <c:pt idx="35">
                  <c:v>9.2591861351816337E-2</c:v>
                </c:pt>
                <c:pt idx="36">
                  <c:v>7.9184087243440032E-2</c:v>
                </c:pt>
                <c:pt idx="37">
                  <c:v>8.343277380099505E-2</c:v>
                </c:pt>
                <c:pt idx="38">
                  <c:v>7.2664254718839097E-2</c:v>
                </c:pt>
                <c:pt idx="39">
                  <c:v>6.2023513654592674E-2</c:v>
                </c:pt>
                <c:pt idx="40">
                  <c:v>7.7623408507020736E-2</c:v>
                </c:pt>
                <c:pt idx="41">
                  <c:v>8.1864174021966565E-2</c:v>
                </c:pt>
                <c:pt idx="42">
                  <c:v>0.10067925097588669</c:v>
                </c:pt>
                <c:pt idx="43">
                  <c:v>8.5123045106535636E-2</c:v>
                </c:pt>
                <c:pt idx="44">
                  <c:v>9.2440359621826826E-2</c:v>
                </c:pt>
                <c:pt idx="45">
                  <c:v>8.686889457564792E-2</c:v>
                </c:pt>
                <c:pt idx="46">
                  <c:v>9.1432839583024894E-2</c:v>
                </c:pt>
                <c:pt idx="47">
                  <c:v>7.7340545926167362E-2</c:v>
                </c:pt>
                <c:pt idx="48">
                  <c:v>7.7846226207584496E-2</c:v>
                </c:pt>
                <c:pt idx="49">
                  <c:v>6.8094695311969586E-2</c:v>
                </c:pt>
                <c:pt idx="50">
                  <c:v>8.1822790803714587E-2</c:v>
                </c:pt>
                <c:pt idx="51">
                  <c:v>8.2900262964745106E-2</c:v>
                </c:pt>
                <c:pt idx="52">
                  <c:v>0.10181083381558219</c:v>
                </c:pt>
                <c:pt idx="53">
                  <c:v>9.614540640571137E-2</c:v>
                </c:pt>
                <c:pt idx="54">
                  <c:v>9.7832216267643796E-2</c:v>
                </c:pt>
                <c:pt idx="55">
                  <c:v>8.8936714306388109E-2</c:v>
                </c:pt>
                <c:pt idx="56">
                  <c:v>9.4121019268061296E-2</c:v>
                </c:pt>
                <c:pt idx="57">
                  <c:v>8.4037883486439632E-2</c:v>
                </c:pt>
                <c:pt idx="58">
                  <c:v>8.3394460341810722E-2</c:v>
                </c:pt>
                <c:pt idx="59">
                  <c:v>6.9726264718138226E-2</c:v>
                </c:pt>
                <c:pt idx="60">
                  <c:v>7.9985962891231457E-2</c:v>
                </c:pt>
                <c:pt idx="61">
                  <c:v>8.2900262964745106E-2</c:v>
                </c:pt>
                <c:pt idx="62">
                  <c:v>9.3253338712313311E-2</c:v>
                </c:pt>
                <c:pt idx="63">
                  <c:v>0.10025701174274133</c:v>
                </c:pt>
                <c:pt idx="64">
                  <c:v>9.6986417569115829E-2</c:v>
                </c:pt>
                <c:pt idx="65">
                  <c:v>8.5687011665541615E-2</c:v>
                </c:pt>
                <c:pt idx="66">
                  <c:v>9.0003958253882216E-2</c:v>
                </c:pt>
                <c:pt idx="67">
                  <c:v>7.8152649377783392E-2</c:v>
                </c:pt>
                <c:pt idx="68">
                  <c:v>7.5326154493418229E-2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F59-42D4-943D-A1E7AED54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8047392"/>
        <c:axId val="738043864"/>
      </c:barChart>
      <c:lineChart>
        <c:grouping val="standard"/>
        <c:varyColors val="0"/>
        <c:ser>
          <c:idx val="0"/>
          <c:order val="1"/>
          <c:tx>
            <c:strRef>
              <c:f>'Pour Graph'!$A$30</c:f>
              <c:strCache>
                <c:ptCount val="1"/>
                <c:pt idx="0">
                  <c:v>Taux de remplaçants de maladie</c:v>
                </c:pt>
              </c:strCache>
            </c:strRef>
          </c:tx>
          <c:spPr>
            <a:ln w="22225" cap="rnd" cmpd="sng" algn="ctr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1052-4ECD-8312-05C632C08D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1052-4ECD-8312-05C632C08D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1052-4ECD-8312-05C632C08D5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1052-4ECD-8312-05C632C08D5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052-4ECD-8312-05C632C08D5C}"/>
                </c:ext>
              </c:extLst>
            </c:dLbl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1052-4ECD-8312-05C632C08D5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1052-4ECD-8312-05C632C08D5C}"/>
                </c:ext>
              </c:extLst>
            </c:dLbl>
            <c:dLbl>
              <c:idx val="9"/>
              <c:layout>
                <c:manualLayout>
                  <c:x val="-1.981002885534168E-2"/>
                  <c:y val="2.11717627883349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8077-4C4E-A559-09DD219D18B9}"/>
                </c:ext>
              </c:extLst>
            </c:dLbl>
            <c:dLbl>
              <c:idx val="10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4B-4E56-A591-397016749E0E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052-4ECD-8312-05C632C08D5C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1052-4ECD-8312-05C632C08D5C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052-4ECD-8312-05C632C08D5C}"/>
                </c:ext>
              </c:extLst>
            </c:dLbl>
            <c:dLbl>
              <c:idx val="15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84-4FC2-B27D-185189361BA7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052-4ECD-8312-05C632C08D5C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1052-4ECD-8312-05C632C08D5C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1052-4ECD-8312-05C632C08D5C}"/>
                </c:ext>
              </c:extLst>
            </c:dLbl>
            <c:dLbl>
              <c:idx val="1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D4B-4E56-A591-397016749E0E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1052-4ECD-8312-05C632C08D5C}"/>
                </c:ext>
              </c:extLst>
            </c:dLbl>
            <c:dLbl>
              <c:idx val="22"/>
              <c:layout>
                <c:manualLayout>
                  <c:x val="-2.527391493460766E-2"/>
                  <c:y val="3.58199098471632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8077-4C4E-A559-09DD219D18B9}"/>
                </c:ext>
              </c:extLst>
            </c:dLbl>
            <c:dLbl>
              <c:idx val="23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052-4ECD-8312-05C632C08D5C}"/>
                </c:ext>
              </c:extLst>
            </c:dLbl>
            <c:dLbl>
              <c:idx val="24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D84-4FC2-B27D-185189361BA7}"/>
                </c:ext>
              </c:extLst>
            </c:dLbl>
            <c:dLbl>
              <c:idx val="25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052-4ECD-8312-05C632C08D5C}"/>
                </c:ext>
              </c:extLst>
            </c:dLbl>
            <c:dLbl>
              <c:idx val="2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1052-4ECD-8312-05C632C08D5C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052-4ECD-8312-05C632C08D5C}"/>
                </c:ext>
              </c:extLst>
            </c:dLbl>
            <c:dLbl>
              <c:idx val="2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1052-4ECD-8312-05C632C08D5C}"/>
                </c:ext>
              </c:extLst>
            </c:dLbl>
            <c:dLbl>
              <c:idx val="30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1052-4ECD-8312-05C632C08D5C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3.415606407460485E-2"/>
                      <c:h val="2.671202484352104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2A14-4905-9639-016995C93BB1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052-4ECD-8312-05C632C08D5C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1052-4ECD-8312-05C632C08D5C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1052-4ECD-8312-05C632C08D5C}"/>
                </c:ext>
              </c:extLst>
            </c:dLbl>
            <c:dLbl>
              <c:idx val="36"/>
              <c:layout>
                <c:manualLayout>
                  <c:x val="-2.3907943414791227E-2"/>
                  <c:y val="1.90791703513594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8077-4C4E-A559-09DD219D18B9}"/>
                </c:ext>
              </c:extLst>
            </c:dLbl>
            <c:dLbl>
              <c:idx val="37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D4B-4E56-A591-397016749E0E}"/>
                </c:ext>
              </c:extLst>
            </c:dLbl>
            <c:dLbl>
              <c:idx val="3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1052-4ECD-8312-05C632C08D5C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052-4ECD-8312-05C632C08D5C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1052-4ECD-8312-05C632C08D5C}"/>
                </c:ext>
              </c:extLst>
            </c:dLbl>
            <c:dLbl>
              <c:idx val="42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D84-4FC2-B27D-185189361BA7}"/>
                </c:ext>
              </c:extLst>
            </c:dLbl>
            <c:dLbl>
              <c:idx val="4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1052-4ECD-8312-05C632C08D5C}"/>
                </c:ext>
              </c:extLst>
            </c:dLbl>
            <c:dLbl>
              <c:idx val="44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C38-4FAF-A3B0-A2927A3C9918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4.2351893193503735E-2"/>
                      <c:h val="3.508239459142297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C-8077-4C4E-A559-09DD219D18B9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1052-4ECD-8312-05C632C08D5C}"/>
                </c:ext>
              </c:extLst>
            </c:dLbl>
            <c:dLbl>
              <c:idx val="4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077-4C4E-A559-09DD219D18B9}"/>
                </c:ext>
              </c:extLst>
            </c:dLbl>
            <c:dLbl>
              <c:idx val="4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052-4ECD-8312-05C632C08D5C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8077-4C4E-A559-09DD219D18B9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077-4C4E-A559-09DD219D18B9}"/>
                </c:ext>
              </c:extLst>
            </c:dLbl>
            <c:dLbl>
              <c:idx val="5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FBA-4DC0-B15F-EB7BBEC064C0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A14-4905-9639-016995C93BB1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052-4ECD-8312-05C632C08D5C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052-4ECD-8312-05C632C08D5C}"/>
                </c:ext>
              </c:extLst>
            </c:dLbl>
            <c:dLbl>
              <c:idx val="5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052-4ECD-8312-05C632C08D5C}"/>
                </c:ext>
              </c:extLst>
            </c:dLbl>
            <c:dLbl>
              <c:idx val="5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1052-4ECD-8312-05C632C08D5C}"/>
                </c:ext>
              </c:extLst>
            </c:dLbl>
            <c:dLbl>
              <c:idx val="6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052-4ECD-8312-05C632C08D5C}"/>
                </c:ext>
              </c:extLst>
            </c:dLbl>
            <c:dLbl>
              <c:idx val="6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052-4ECD-8312-05C632C08D5C}"/>
                </c:ext>
              </c:extLst>
            </c:dLbl>
            <c:dLbl>
              <c:idx val="6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1052-4ECD-8312-05C632C08D5C}"/>
                </c:ext>
              </c:extLst>
            </c:dLbl>
            <c:dLbl>
              <c:idx val="64"/>
              <c:layout>
                <c:manualLayout>
                  <c:x val="-2.1539806119282887E-2"/>
                  <c:y val="-2.48322104580353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C70-4499-BF32-7DC54B80155D}"/>
                </c:ext>
              </c:extLst>
            </c:dLbl>
            <c:dLbl>
              <c:idx val="65"/>
              <c:layout>
                <c:manualLayout>
                  <c:x val="-1.1777309406639973E-2"/>
                  <c:y val="1.48741827320137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EA5-42D3-AE2D-23C24E2F4B47}"/>
                </c:ext>
              </c:extLst>
            </c:dLbl>
            <c:numFmt formatCode="0.0%" sourceLinked="0"/>
            <c:spPr>
              <a:solidFill>
                <a:schemeClr val="accent2">
                  <a:lumMod val="20000"/>
                  <a:lumOff val="80000"/>
                </a:schemeClr>
              </a:solidFill>
              <a:ln>
                <a:solidFill>
                  <a:schemeClr val="accent2">
                    <a:lumMod val="20000"/>
                    <a:lumOff val="80000"/>
                  </a:schemeClr>
                </a:solidFill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9525" cap="rnd">
                <a:solidFill>
                  <a:schemeClr val="accent2">
                    <a:lumMod val="75000"/>
                  </a:schemeClr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cat>
            <c:strRef>
              <c:f>'Pour Graph'!$C$28:$BS$28</c:f>
              <c:strCache>
                <c:ptCount val="69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2019/09</c:v>
                </c:pt>
                <c:pt idx="10">
                  <c:v>2019/10</c:v>
                </c:pt>
                <c:pt idx="11">
                  <c:v>2019/11</c:v>
                </c:pt>
                <c:pt idx="12">
                  <c:v>2019/12</c:v>
                </c:pt>
                <c:pt idx="13">
                  <c:v>2020/01</c:v>
                </c:pt>
                <c:pt idx="14">
                  <c:v>2020/02</c:v>
                </c:pt>
                <c:pt idx="15">
                  <c:v>2020/03</c:v>
                </c:pt>
                <c:pt idx="16">
                  <c:v>2020/04</c:v>
                </c:pt>
                <c:pt idx="17">
                  <c:v>2020/05</c:v>
                </c:pt>
                <c:pt idx="18">
                  <c:v>2020/06</c:v>
                </c:pt>
                <c:pt idx="19">
                  <c:v>2020/09</c:v>
                </c:pt>
                <c:pt idx="20">
                  <c:v>2020/10</c:v>
                </c:pt>
                <c:pt idx="21">
                  <c:v>2020/11</c:v>
                </c:pt>
                <c:pt idx="22">
                  <c:v>2020/12</c:v>
                </c:pt>
                <c:pt idx="23">
                  <c:v>2021/01</c:v>
                </c:pt>
                <c:pt idx="24">
                  <c:v>2021/02</c:v>
                </c:pt>
                <c:pt idx="25">
                  <c:v>2021/03</c:v>
                </c:pt>
                <c:pt idx="26">
                  <c:v>2021/04</c:v>
                </c:pt>
                <c:pt idx="27">
                  <c:v>2021/05</c:v>
                </c:pt>
                <c:pt idx="28">
                  <c:v>2021/06</c:v>
                </c:pt>
                <c:pt idx="29">
                  <c:v>2021/09</c:v>
                </c:pt>
                <c:pt idx="30">
                  <c:v>2021/10</c:v>
                </c:pt>
                <c:pt idx="31">
                  <c:v>2021/11</c:v>
                </c:pt>
                <c:pt idx="32">
                  <c:v>2021/12</c:v>
                </c:pt>
                <c:pt idx="33">
                  <c:v>2022/01</c:v>
                </c:pt>
                <c:pt idx="34">
                  <c:v>2022/02</c:v>
                </c:pt>
                <c:pt idx="35">
                  <c:v>2022/03</c:v>
                </c:pt>
                <c:pt idx="36">
                  <c:v>2022/04</c:v>
                </c:pt>
                <c:pt idx="37">
                  <c:v>2022/05</c:v>
                </c:pt>
                <c:pt idx="38">
                  <c:v>2022/06</c:v>
                </c:pt>
                <c:pt idx="39">
                  <c:v>2022/09</c:v>
                </c:pt>
                <c:pt idx="40">
                  <c:v>2022/10</c:v>
                </c:pt>
                <c:pt idx="41">
                  <c:v>2022/11</c:v>
                </c:pt>
                <c:pt idx="42">
                  <c:v>2022/12</c:v>
                </c:pt>
                <c:pt idx="43">
                  <c:v>2023/01</c:v>
                </c:pt>
                <c:pt idx="44">
                  <c:v>2023/02</c:v>
                </c:pt>
                <c:pt idx="45">
                  <c:v>2023/03</c:v>
                </c:pt>
                <c:pt idx="46">
                  <c:v>2023/04</c:v>
                </c:pt>
                <c:pt idx="47">
                  <c:v>2023/05</c:v>
                </c:pt>
                <c:pt idx="48">
                  <c:v>2023/06</c:v>
                </c:pt>
                <c:pt idx="49">
                  <c:v>2023/09</c:v>
                </c:pt>
                <c:pt idx="50">
                  <c:v>2023/10</c:v>
                </c:pt>
                <c:pt idx="51">
                  <c:v>2023/11</c:v>
                </c:pt>
                <c:pt idx="52">
                  <c:v>2023/12</c:v>
                </c:pt>
                <c:pt idx="53">
                  <c:v>2024/01</c:v>
                </c:pt>
                <c:pt idx="54">
                  <c:v>2024/02</c:v>
                </c:pt>
                <c:pt idx="55">
                  <c:v>2024/03</c:v>
                </c:pt>
                <c:pt idx="56">
                  <c:v>2024/04</c:v>
                </c:pt>
                <c:pt idx="57">
                  <c:v>2024/05</c:v>
                </c:pt>
                <c:pt idx="58">
                  <c:v>2024/06</c:v>
                </c:pt>
                <c:pt idx="59">
                  <c:v>2024/09</c:v>
                </c:pt>
                <c:pt idx="60">
                  <c:v>2024/10</c:v>
                </c:pt>
                <c:pt idx="61">
                  <c:v>2024/11</c:v>
                </c:pt>
                <c:pt idx="62">
                  <c:v>2024/12</c:v>
                </c:pt>
                <c:pt idx="63">
                  <c:v>2025/01</c:v>
                </c:pt>
                <c:pt idx="64">
                  <c:v>2025/02</c:v>
                </c:pt>
                <c:pt idx="65">
                  <c:v>2025/03</c:v>
                </c:pt>
                <c:pt idx="66">
                  <c:v>2025/04</c:v>
                </c:pt>
                <c:pt idx="67">
                  <c:v>2025/05</c:v>
                </c:pt>
                <c:pt idx="68">
                  <c:v>2025/06</c:v>
                </c:pt>
              </c:strCache>
            </c:strRef>
          </c:cat>
          <c:val>
            <c:numRef>
              <c:f>'Pour Graph'!$C$30:$BS$30</c:f>
              <c:numCache>
                <c:formatCode>0.0%</c:formatCode>
                <c:ptCount val="69"/>
                <c:pt idx="0">
                  <c:v>3.9474228675896381E-2</c:v>
                </c:pt>
                <c:pt idx="1">
                  <c:v>4.4007265216405952E-2</c:v>
                </c:pt>
                <c:pt idx="2">
                  <c:v>4.5887156156970088E-2</c:v>
                </c:pt>
                <c:pt idx="3">
                  <c:v>4.6397532944472138E-2</c:v>
                </c:pt>
                <c:pt idx="4">
                  <c:v>5.5235372255066972E-2</c:v>
                </c:pt>
                <c:pt idx="5">
                  <c:v>5.064905090020938E-2</c:v>
                </c:pt>
                <c:pt idx="6">
                  <c:v>4.7215917319926123E-2</c:v>
                </c:pt>
                <c:pt idx="7">
                  <c:v>5.3471002958838908E-2</c:v>
                </c:pt>
                <c:pt idx="8">
                  <c:v>5.0217973747954198E-2</c:v>
                </c:pt>
                <c:pt idx="9">
                  <c:v>3.0390485873623301E-2</c:v>
                </c:pt>
                <c:pt idx="10">
                  <c:v>3.6447383892291831E-2</c:v>
                </c:pt>
                <c:pt idx="11">
                  <c:v>3.9915324446090153E-2</c:v>
                </c:pt>
                <c:pt idx="12">
                  <c:v>4.1297049616972066E-2</c:v>
                </c:pt>
                <c:pt idx="13">
                  <c:v>4.2685187917817217E-2</c:v>
                </c:pt>
                <c:pt idx="14">
                  <c:v>4.5870325091159229E-2</c:v>
                </c:pt>
                <c:pt idx="15">
                  <c:v>4.5616050766127979E-2</c:v>
                </c:pt>
                <c:pt idx="16">
                  <c:v>3.7052960779582103E-2</c:v>
                </c:pt>
                <c:pt idx="17">
                  <c:v>3.6226230153826706E-2</c:v>
                </c:pt>
                <c:pt idx="18">
                  <c:v>3.8686888159752422E-2</c:v>
                </c:pt>
                <c:pt idx="19">
                  <c:v>3.6904726770151129E-2</c:v>
                </c:pt>
                <c:pt idx="20">
                  <c:v>4.6089815947721054E-2</c:v>
                </c:pt>
                <c:pt idx="21">
                  <c:v>4.3372871653377693E-2</c:v>
                </c:pt>
                <c:pt idx="22">
                  <c:v>4.5771294535487839E-2</c:v>
                </c:pt>
                <c:pt idx="23">
                  <c:v>4.8427207971923882E-2</c:v>
                </c:pt>
                <c:pt idx="24">
                  <c:v>5.0914194723818598E-2</c:v>
                </c:pt>
                <c:pt idx="25">
                  <c:v>5.2435561664345327E-2</c:v>
                </c:pt>
                <c:pt idx="26">
                  <c:v>4.778386052626709E-2</c:v>
                </c:pt>
                <c:pt idx="27">
                  <c:v>5.1541853169386406E-2</c:v>
                </c:pt>
                <c:pt idx="28">
                  <c:v>5.1516183992897542E-2</c:v>
                </c:pt>
                <c:pt idx="29">
                  <c:v>3.3362671264276299E-2</c:v>
                </c:pt>
                <c:pt idx="30">
                  <c:v>4.0958186049115615E-2</c:v>
                </c:pt>
                <c:pt idx="31">
                  <c:v>4.1849800622005814E-2</c:v>
                </c:pt>
                <c:pt idx="32">
                  <c:v>4.5649787428238657E-2</c:v>
                </c:pt>
                <c:pt idx="33">
                  <c:v>4.3959791793659671E-2</c:v>
                </c:pt>
                <c:pt idx="34">
                  <c:v>5.0039643612190293E-2</c:v>
                </c:pt>
                <c:pt idx="35">
                  <c:v>4.8231845293598113E-2</c:v>
                </c:pt>
                <c:pt idx="36">
                  <c:v>4.5289901819253929E-2</c:v>
                </c:pt>
                <c:pt idx="37">
                  <c:v>5.0020537116527264E-2</c:v>
                </c:pt>
                <c:pt idx="38">
                  <c:v>4.9860699556210739E-2</c:v>
                </c:pt>
                <c:pt idx="39">
                  <c:v>3.5513460363019653E-2</c:v>
                </c:pt>
                <c:pt idx="40">
                  <c:v>3.875014286794104E-2</c:v>
                </c:pt>
                <c:pt idx="41">
                  <c:v>4.1215569807972953E-2</c:v>
                </c:pt>
                <c:pt idx="42">
                  <c:v>4.5493229705235706E-2</c:v>
                </c:pt>
                <c:pt idx="43">
                  <c:v>4.4409804026672259E-2</c:v>
                </c:pt>
                <c:pt idx="44">
                  <c:v>4.7249897336407422E-2</c:v>
                </c:pt>
                <c:pt idx="45">
                  <c:v>4.8162251151659723E-2</c:v>
                </c:pt>
                <c:pt idx="46">
                  <c:v>5.1547007776698864E-2</c:v>
                </c:pt>
                <c:pt idx="47">
                  <c:v>4.8183719801789107E-2</c:v>
                </c:pt>
                <c:pt idx="48">
                  <c:v>5.1977416429737057E-2</c:v>
                </c:pt>
                <c:pt idx="49">
                  <c:v>4.0345778972734531E-2</c:v>
                </c:pt>
                <c:pt idx="50">
                  <c:v>4.3707068218683497E-2</c:v>
                </c:pt>
                <c:pt idx="51">
                  <c:v>4.7326991832155822E-2</c:v>
                </c:pt>
                <c:pt idx="52">
                  <c:v>5.0260970683765165E-2</c:v>
                </c:pt>
                <c:pt idx="53">
                  <c:v>5.0413213377975469E-2</c:v>
                </c:pt>
                <c:pt idx="54">
                  <c:v>5.4387142816734249E-2</c:v>
                </c:pt>
                <c:pt idx="55">
                  <c:v>5.2470955047801852E-2</c:v>
                </c:pt>
                <c:pt idx="56">
                  <c:v>5.6034720431788643E-2</c:v>
                </c:pt>
                <c:pt idx="57">
                  <c:v>5.3455615933209875E-2</c:v>
                </c:pt>
                <c:pt idx="58">
                  <c:v>5.6366160439803241E-2</c:v>
                </c:pt>
                <c:pt idx="59">
                  <c:v>4.3280347537172026E-2</c:v>
                </c:pt>
                <c:pt idx="60">
                  <c:v>4.5469924595677252E-2</c:v>
                </c:pt>
                <c:pt idx="61">
                  <c:v>4.8152392652855432E-2</c:v>
                </c:pt>
                <c:pt idx="62">
                  <c:v>5.0417420178847122E-2</c:v>
                </c:pt>
                <c:pt idx="63">
                  <c:v>5.1445172365474967E-2</c:v>
                </c:pt>
                <c:pt idx="64">
                  <c:v>5.3601861648555439E-2</c:v>
                </c:pt>
                <c:pt idx="65">
                  <c:v>5.1968799037815101E-2</c:v>
                </c:pt>
                <c:pt idx="66">
                  <c:v>5.4302934493410428E-2</c:v>
                </c:pt>
                <c:pt idx="67">
                  <c:v>5.2187649869044436E-2</c:v>
                </c:pt>
                <c:pt idx="68">
                  <c:v>5.3675426303478532E-2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BF59-42D4-943D-A1E7AED54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0564127"/>
        <c:axId val="1130584095"/>
      </c:lineChart>
      <c:catAx>
        <c:axId val="738047392"/>
        <c:scaling>
          <c:orientation val="minMax"/>
        </c:scaling>
        <c:delete val="0"/>
        <c:axPos val="b"/>
        <c:majorGridlines>
          <c:spPr>
            <a:ln>
              <a:noFill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3780000" spcFirstLastPara="1" vertOverflow="ellipsis" wrap="square" anchor="ctr" anchorCtr="1"/>
          <a:lstStyle/>
          <a:p>
            <a:pPr>
              <a:defRPr sz="900" b="1" i="0" u="none" strike="noStrike" kern="1200" spc="2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738043864"/>
        <c:crosses val="autoZero"/>
        <c:auto val="1"/>
        <c:lblAlgn val="ctr"/>
        <c:lblOffset val="110"/>
        <c:noMultiLvlLbl val="0"/>
      </c:catAx>
      <c:valAx>
        <c:axId val="738043864"/>
        <c:scaling>
          <c:orientation val="minMax"/>
          <c:max val="0.10700000000000001"/>
          <c:min val="2.5000000000000005E-2"/>
        </c:scaling>
        <c:delete val="0"/>
        <c:axPos val="l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0.0%" sourceLinked="0"/>
        <c:majorTickMark val="out"/>
        <c:minorTickMark val="none"/>
        <c:tickLblPos val="nextTo"/>
        <c:spPr>
          <a:solidFill>
            <a:schemeClr val="bg1"/>
          </a:solidFill>
          <a:ln cap="flat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spc="2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738047392"/>
        <c:crosses val="autoZero"/>
        <c:crossBetween val="between"/>
        <c:majorUnit val="5.000000000000001E-3"/>
      </c:valAx>
      <c:valAx>
        <c:axId val="1130584095"/>
        <c:scaling>
          <c:orientation val="minMax"/>
          <c:max val="0.11000000000000001"/>
          <c:min val="1.0000000000000002E-2"/>
        </c:scaling>
        <c:delete val="1"/>
        <c:axPos val="r"/>
        <c:numFmt formatCode="0.0%" sourceLinked="1"/>
        <c:majorTickMark val="out"/>
        <c:minorTickMark val="none"/>
        <c:tickLblPos val="nextTo"/>
        <c:crossAx val="1130564127"/>
        <c:crosses val="max"/>
        <c:crossBetween val="between"/>
        <c:majorUnit val="5.000000000000001E-3"/>
      </c:valAx>
      <c:catAx>
        <c:axId val="113056412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0584095"/>
        <c:crosses val="autoZero"/>
        <c:auto val="1"/>
        <c:lblAlgn val="ctr"/>
        <c:lblOffset val="100"/>
        <c:noMultiLvlLbl val="0"/>
      </c:catAx>
      <c:spPr>
        <a:solidFill>
          <a:srgbClr val="F9F9F5"/>
        </a:solidFill>
        <a:ln w="63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6294006386312471"/>
          <c:y val="5.3850952435097819E-2"/>
          <c:w val="0.33391055489420068"/>
          <c:h val="0.1239442500420577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chemeClr val="lt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>
          <a:solidFill>
            <a:schemeClr val="accent2"/>
          </a:solidFill>
        </a:defRPr>
      </a:pPr>
      <a:endParaRPr lang="fr-F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sng" strike="noStrike" kern="1200" cap="none" spc="2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r-BE" sz="1200" b="1" u="sng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Evolution du % d'absence maladie et du % de remplaçants </a:t>
            </a:r>
            <a:r>
              <a:rPr lang="fr-BE" sz="1000" b="1" u="sng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(tenant</a:t>
            </a:r>
            <a:r>
              <a:rPr lang="fr-BE" sz="1000" b="1" u="sng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compte de 25% de sous-encodage)</a:t>
            </a:r>
            <a:r>
              <a:rPr lang="fr-BE" sz="1200" b="1" u="sng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fr-BE" sz="1200" b="1" u="sng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pour l'ensemble des niveaux et des catégories de personnel</a:t>
            </a:r>
          </a:p>
        </c:rich>
      </c:tx>
      <c:layout>
        <c:manualLayout>
          <c:xMode val="edge"/>
          <c:yMode val="edge"/>
          <c:x val="0.14395308464524004"/>
          <c:y val="2.103961638325604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sng" strike="noStrike" kern="1200" cap="none" spc="2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386139116115525E-2"/>
          <c:y val="7.554696667345169E-2"/>
          <c:w val="0.93021861152999052"/>
          <c:h val="0.82693195956562882"/>
        </c:manualLayout>
      </c:layout>
      <c:lineChart>
        <c:grouping val="standard"/>
        <c:varyColors val="0"/>
        <c:ser>
          <c:idx val="7"/>
          <c:order val="0"/>
          <c:tx>
            <c:strRef>
              <c:f>'Pour Graph'!$A$29</c:f>
              <c:strCache>
                <c:ptCount val="1"/>
                <c:pt idx="0">
                  <c:v>Taux d'absence pour maladie</c:v>
                </c:pt>
              </c:strCache>
            </c:strRef>
          </c:tx>
          <c:spPr>
            <a:ln w="22225" cap="rnd" cmpd="sng" algn="ctr">
              <a:solidFill>
                <a:srgbClr val="3333FF"/>
              </a:solidFill>
              <a:prstDash val="solid"/>
              <a:round/>
            </a:ln>
            <a:effectLst/>
          </c:spPr>
          <c:marker>
            <c:symbol val="circle"/>
            <c:size val="4"/>
            <c:spPr>
              <a:solidFill>
                <a:srgbClr val="3333FF"/>
              </a:solidFill>
              <a:ln w="3175" cap="flat" cmpd="sng" algn="ctr">
                <a:solidFill>
                  <a:schemeClr val="tx1"/>
                </a:solidFill>
                <a:round/>
              </a:ln>
              <a:effectLst/>
            </c:spPr>
          </c:marker>
          <c:dLbls>
            <c:dLbl>
              <c:idx val="2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330-4C07-8016-9547AD2A7FB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330-4C07-8016-9547AD2A7FB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330-4C07-8016-9547AD2A7FB6}"/>
                </c:ext>
              </c:extLst>
            </c:dLbl>
            <c:dLbl>
              <c:idx val="5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30-4C07-8016-9547AD2A7FB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330-4C07-8016-9547AD2A7FB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330-4C07-8016-9547AD2A7FB6}"/>
                </c:ext>
              </c:extLst>
            </c:dLbl>
            <c:dLbl>
              <c:idx val="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330-4C07-8016-9547AD2A7FB6}"/>
                </c:ext>
              </c:extLst>
            </c:dLbl>
            <c:dLbl>
              <c:idx val="9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9-A330-4C07-8016-9547AD2A7FB6}"/>
                </c:ext>
              </c:extLst>
            </c:dLbl>
            <c:dLbl>
              <c:idx val="10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9CB-4699-A851-BA3FA74834C8}"/>
                </c:ext>
              </c:extLst>
            </c:dLbl>
            <c:dLbl>
              <c:idx val="11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5-A330-4C07-8016-9547AD2A7FB6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330-4C07-8016-9547AD2A7FB6}"/>
                </c:ext>
              </c:extLst>
            </c:dLbl>
            <c:dLbl>
              <c:idx val="13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6-A330-4C07-8016-9547AD2A7FB6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330-4C07-8016-9547AD2A7FB6}"/>
                </c:ext>
              </c:extLst>
            </c:dLbl>
            <c:dLbl>
              <c:idx val="15"/>
              <c:layout>
                <c:manualLayout>
                  <c:x val="-4.7772136474192782E-2"/>
                  <c:y val="1.46286711752812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330-4C07-8016-9547AD2A7FB6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330-4C07-8016-9547AD2A7FB6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330-4C07-8016-9547AD2A7FB6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330-4C07-8016-9547AD2A7FB6}"/>
                </c:ext>
              </c:extLst>
            </c:dLbl>
            <c:dLbl>
              <c:idx val="20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9CB-4699-A851-BA3FA74834C8}"/>
                </c:ext>
              </c:extLst>
            </c:dLbl>
            <c:dLbl>
              <c:idx val="21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330-4C07-8016-9547AD2A7FB6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0-A330-4C07-8016-9547AD2A7FB6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330-4C07-8016-9547AD2A7FB6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330-4C07-8016-9547AD2A7FB6}"/>
                </c:ext>
              </c:extLst>
            </c:dLbl>
            <c:dLbl>
              <c:idx val="2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330-4C07-8016-9547AD2A7FB6}"/>
                </c:ext>
              </c:extLst>
            </c:dLbl>
            <c:dLbl>
              <c:idx val="2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330-4C07-8016-9547AD2A7FB6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1-A330-4C07-8016-9547AD2A7FB6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330-4C07-8016-9547AD2A7FB6}"/>
                </c:ext>
              </c:extLst>
            </c:dLbl>
            <c:dLbl>
              <c:idx val="3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330-4C07-8016-9547AD2A7FB6}"/>
                </c:ext>
              </c:extLst>
            </c:dLbl>
            <c:dLbl>
              <c:idx val="33"/>
              <c:delete val="1"/>
              <c:extLst xmlns:c15="http://schemas.microsoft.com/office/drawing/2012/chart">
                <c:ext xmlns:c15="http://schemas.microsoft.com/office/drawing/2012/chart" uri="{CE6537A1-D6FC-4f65-9D91-7224C49458BB}">
                  <c15:layout>
                    <c:manualLayout>
                      <c:w val="3.3950136636908226E-2"/>
                      <c:h val="3.152914701024681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9-A330-4C07-8016-9547AD2A7FB6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330-4C07-8016-9547AD2A7FB6}"/>
                </c:ext>
              </c:extLst>
            </c:dLbl>
            <c:dLbl>
              <c:idx val="35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330-4C07-8016-9547AD2A7FB6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8-A330-4C07-8016-9547AD2A7FB6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330-4C07-8016-9547AD2A7FB6}"/>
                </c:ext>
              </c:extLst>
            </c:dLbl>
            <c:dLbl>
              <c:idx val="3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C-A330-4C07-8016-9547AD2A7FB6}"/>
                </c:ext>
              </c:extLst>
            </c:dLbl>
            <c:dLbl>
              <c:idx val="39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D-A330-4C07-8016-9547AD2A7FB6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330-4C07-8016-9547AD2A7FB6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330-4C07-8016-9547AD2A7FB6}"/>
                </c:ext>
              </c:extLst>
            </c:dLbl>
            <c:dLbl>
              <c:idx val="43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A330-4C07-8016-9547AD2A7FB6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D-A330-4C07-8016-9547AD2A7FB6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A330-4C07-8016-9547AD2A7FB6}"/>
                </c:ext>
              </c:extLst>
            </c:dLbl>
            <c:dLbl>
              <c:idx val="4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E-A330-4C07-8016-9547AD2A7FB6}"/>
                </c:ext>
              </c:extLst>
            </c:dLbl>
            <c:dLbl>
              <c:idx val="48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A330-4C07-8016-9547AD2A7FB6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3.6429235785979959E-2"/>
                      <c:h val="3.175554569208562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3-A330-4C07-8016-9547AD2A7FB6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2-A330-4C07-8016-9547AD2A7FB6}"/>
                </c:ext>
              </c:extLst>
            </c:dLbl>
            <c:dLbl>
              <c:idx val="52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A330-4C07-8016-9547AD2A7FB6}"/>
                </c:ext>
              </c:extLst>
            </c:dLbl>
            <c:dLbl>
              <c:idx val="53"/>
              <c:layout>
                <c:manualLayout>
                  <c:x val="-4.5089498916352014E-2"/>
                  <c:y val="-1.5430131496292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A330-4C07-8016-9547AD2A7FB6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A330-4C07-8016-9547AD2A7FB6}"/>
                </c:ext>
              </c:extLst>
            </c:dLbl>
            <c:dLbl>
              <c:idx val="55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F-A330-4C07-8016-9547AD2A7FB6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A330-4C07-8016-9547AD2A7FB6}"/>
                </c:ext>
              </c:extLst>
            </c:dLbl>
            <c:dLbl>
              <c:idx val="57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A330-4C07-8016-9547AD2A7FB6}"/>
                </c:ext>
              </c:extLst>
            </c:dLbl>
            <c:dLbl>
              <c:idx val="5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A330-4C07-8016-9547AD2A7FB6}"/>
                </c:ext>
              </c:extLst>
            </c:dLbl>
            <c:dLbl>
              <c:idx val="59"/>
              <c:layout>
                <c:manualLayout>
                  <c:x val="-4.7785639865093085E-2"/>
                  <c:y val="1.25405407540419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B-A330-4C07-8016-9547AD2A7FB6}"/>
                </c:ext>
              </c:extLst>
            </c:dLbl>
            <c:dLbl>
              <c:idx val="6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3-A330-4C07-8016-9547AD2A7FB6}"/>
                </c:ext>
              </c:extLst>
            </c:dLbl>
            <c:dLbl>
              <c:idx val="62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C-A330-4C07-8016-9547AD2A7FB6}"/>
                </c:ext>
              </c:extLst>
            </c:dLbl>
            <c:dLbl>
              <c:idx val="63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E-A330-4C07-8016-9547AD2A7FB6}"/>
                </c:ext>
              </c:extLst>
            </c:dLbl>
            <c:dLbl>
              <c:idx val="64"/>
              <c:layout>
                <c:manualLayout>
                  <c:x val="-1.6426864583598697E-2"/>
                  <c:y val="-1.67207210053893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4-A330-4C07-8016-9547AD2A7FB6}"/>
                </c:ext>
              </c:extLst>
            </c:dLbl>
            <c:dLbl>
              <c:idx val="6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3D8-4F3D-9492-E75D45466E63}"/>
                </c:ext>
              </c:extLst>
            </c:dLbl>
            <c:dLbl>
              <c:idx val="67"/>
              <c:layout>
                <c:manualLayout>
                  <c:x val="-9.5544272948385571E-3"/>
                  <c:y val="-3.05477589912437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3D8-4F3D-9492-E75D45466E63}"/>
                </c:ext>
              </c:extLst>
            </c:dLbl>
            <c:spPr>
              <a:solidFill>
                <a:srgbClr val="E0E8F4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accent3">
                        <a:lumMod val="50000"/>
                      </a:schemeClr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12700" cap="rnd">
                <a:solidFill>
                  <a:srgbClr val="3333FF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'Pour Graph'!$B$28:$BS$28</c:f>
              <c:strCache>
                <c:ptCount val="70"/>
                <c:pt idx="0">
                  <c:v>2018/09</c:v>
                </c:pt>
                <c:pt idx="1">
                  <c:v>2018/10</c:v>
                </c:pt>
                <c:pt idx="2">
                  <c:v>2018/11</c:v>
                </c:pt>
                <c:pt idx="3">
                  <c:v>2018/12</c:v>
                </c:pt>
                <c:pt idx="4">
                  <c:v>2019/01</c:v>
                </c:pt>
                <c:pt idx="5">
                  <c:v>2019/02</c:v>
                </c:pt>
                <c:pt idx="6">
                  <c:v>2019/03</c:v>
                </c:pt>
                <c:pt idx="7">
                  <c:v>2019/04</c:v>
                </c:pt>
                <c:pt idx="8">
                  <c:v>2019/05</c:v>
                </c:pt>
                <c:pt idx="9">
                  <c:v>2019/06</c:v>
                </c:pt>
                <c:pt idx="10">
                  <c:v>2019/09</c:v>
                </c:pt>
                <c:pt idx="11">
                  <c:v>2019/10</c:v>
                </c:pt>
                <c:pt idx="12">
                  <c:v>2019/11</c:v>
                </c:pt>
                <c:pt idx="13">
                  <c:v>2019/12</c:v>
                </c:pt>
                <c:pt idx="14">
                  <c:v>2020/01</c:v>
                </c:pt>
                <c:pt idx="15">
                  <c:v>2020/02</c:v>
                </c:pt>
                <c:pt idx="16">
                  <c:v>2020/03</c:v>
                </c:pt>
                <c:pt idx="17">
                  <c:v>2020/04</c:v>
                </c:pt>
                <c:pt idx="18">
                  <c:v>2020/05</c:v>
                </c:pt>
                <c:pt idx="19">
                  <c:v>2020/06</c:v>
                </c:pt>
                <c:pt idx="20">
                  <c:v>2020/09</c:v>
                </c:pt>
                <c:pt idx="21">
                  <c:v>2020/10</c:v>
                </c:pt>
                <c:pt idx="22">
                  <c:v>2020/11</c:v>
                </c:pt>
                <c:pt idx="23">
                  <c:v>2020/12</c:v>
                </c:pt>
                <c:pt idx="24">
                  <c:v>2021/01</c:v>
                </c:pt>
                <c:pt idx="25">
                  <c:v>2021/02</c:v>
                </c:pt>
                <c:pt idx="26">
                  <c:v>2021/03</c:v>
                </c:pt>
                <c:pt idx="27">
                  <c:v>2021/04</c:v>
                </c:pt>
                <c:pt idx="28">
                  <c:v>2021/05</c:v>
                </c:pt>
                <c:pt idx="29">
                  <c:v>2021/06</c:v>
                </c:pt>
                <c:pt idx="30">
                  <c:v>2021/09</c:v>
                </c:pt>
                <c:pt idx="31">
                  <c:v>2021/10</c:v>
                </c:pt>
                <c:pt idx="32">
                  <c:v>2021/11</c:v>
                </c:pt>
                <c:pt idx="33">
                  <c:v>2021/12</c:v>
                </c:pt>
                <c:pt idx="34">
                  <c:v>2022/01</c:v>
                </c:pt>
                <c:pt idx="35">
                  <c:v>2022/02</c:v>
                </c:pt>
                <c:pt idx="36">
                  <c:v>2022/03</c:v>
                </c:pt>
                <c:pt idx="37">
                  <c:v>2022/04</c:v>
                </c:pt>
                <c:pt idx="38">
                  <c:v>2022/05</c:v>
                </c:pt>
                <c:pt idx="39">
                  <c:v>2022/06</c:v>
                </c:pt>
                <c:pt idx="40">
                  <c:v>2022/09</c:v>
                </c:pt>
                <c:pt idx="41">
                  <c:v>2022/10</c:v>
                </c:pt>
                <c:pt idx="42">
                  <c:v>2022/11</c:v>
                </c:pt>
                <c:pt idx="43">
                  <c:v>2022/12</c:v>
                </c:pt>
                <c:pt idx="44">
                  <c:v>2023/01</c:v>
                </c:pt>
                <c:pt idx="45">
                  <c:v>2023/02</c:v>
                </c:pt>
                <c:pt idx="46">
                  <c:v>2023/03</c:v>
                </c:pt>
                <c:pt idx="47">
                  <c:v>2023/04</c:v>
                </c:pt>
                <c:pt idx="48">
                  <c:v>2023/05</c:v>
                </c:pt>
                <c:pt idx="49">
                  <c:v>2023/06</c:v>
                </c:pt>
                <c:pt idx="50">
                  <c:v>2023/09</c:v>
                </c:pt>
                <c:pt idx="51">
                  <c:v>2023/10</c:v>
                </c:pt>
                <c:pt idx="52">
                  <c:v>2023/11</c:v>
                </c:pt>
                <c:pt idx="53">
                  <c:v>2023/12</c:v>
                </c:pt>
                <c:pt idx="54">
                  <c:v>2024/01</c:v>
                </c:pt>
                <c:pt idx="55">
                  <c:v>2024/02</c:v>
                </c:pt>
                <c:pt idx="56">
                  <c:v>2024/03</c:v>
                </c:pt>
                <c:pt idx="57">
                  <c:v>2024/04</c:v>
                </c:pt>
                <c:pt idx="58">
                  <c:v>2024/05</c:v>
                </c:pt>
                <c:pt idx="59">
                  <c:v>2024/06</c:v>
                </c:pt>
                <c:pt idx="60">
                  <c:v>2024/09</c:v>
                </c:pt>
                <c:pt idx="61">
                  <c:v>2024/10</c:v>
                </c:pt>
                <c:pt idx="62">
                  <c:v>2024/11</c:v>
                </c:pt>
                <c:pt idx="63">
                  <c:v>2024/12</c:v>
                </c:pt>
                <c:pt idx="64">
                  <c:v>2025/01</c:v>
                </c:pt>
                <c:pt idx="65">
                  <c:v>2025/02</c:v>
                </c:pt>
                <c:pt idx="66">
                  <c:v>2025/03</c:v>
                </c:pt>
                <c:pt idx="67">
                  <c:v>2025/04</c:v>
                </c:pt>
                <c:pt idx="68">
                  <c:v>2025/05</c:v>
                </c:pt>
                <c:pt idx="69">
                  <c:v>2025/06</c:v>
                </c:pt>
              </c:strCache>
            </c:strRef>
          </c:cat>
          <c:val>
            <c:numRef>
              <c:f>'Pour Graph'!$B$29:$BS$29</c:f>
              <c:numCache>
                <c:formatCode>0.0%</c:formatCode>
                <c:ptCount val="70"/>
                <c:pt idx="0">
                  <c:v>4.5590002170277963E-2</c:v>
                </c:pt>
                <c:pt idx="1">
                  <c:v>6.3090326019116405E-2</c:v>
                </c:pt>
                <c:pt idx="2">
                  <c:v>7.4459147299807363E-2</c:v>
                </c:pt>
                <c:pt idx="3">
                  <c:v>7.7208888739136255E-2</c:v>
                </c:pt>
                <c:pt idx="4">
                  <c:v>8.2861321543738056E-2</c:v>
                </c:pt>
                <c:pt idx="5">
                  <c:v>9.4314220132711901E-2</c:v>
                </c:pt>
                <c:pt idx="6">
                  <c:v>7.7995303246406605E-2</c:v>
                </c:pt>
                <c:pt idx="7">
                  <c:v>7.1340543356446559E-2</c:v>
                </c:pt>
                <c:pt idx="8">
                  <c:v>7.551915952164856E-2</c:v>
                </c:pt>
                <c:pt idx="9">
                  <c:v>6.1817397656021032E-2</c:v>
                </c:pt>
                <c:pt idx="10">
                  <c:v>4.7805461670948762E-2</c:v>
                </c:pt>
                <c:pt idx="11">
                  <c:v>6.5642854059196301E-2</c:v>
                </c:pt>
                <c:pt idx="12">
                  <c:v>7.1601321313454286E-2</c:v>
                </c:pt>
                <c:pt idx="13">
                  <c:v>7.7105897401123669E-2</c:v>
                </c:pt>
                <c:pt idx="14">
                  <c:v>8.455047608549815E-2</c:v>
                </c:pt>
                <c:pt idx="15">
                  <c:v>9.2503333951950303E-2</c:v>
                </c:pt>
                <c:pt idx="16">
                  <c:v>8.5230393978097577E-2</c:v>
                </c:pt>
                <c:pt idx="17">
                  <c:v>4.2184742669452359E-2</c:v>
                </c:pt>
                <c:pt idx="18">
                  <c:v>3.7273663455752157E-2</c:v>
                </c:pt>
                <c:pt idx="19">
                  <c:v>4.378104491285336E-2</c:v>
                </c:pt>
                <c:pt idx="20">
                  <c:v>5.187132861104829E-2</c:v>
                </c:pt>
                <c:pt idx="21">
                  <c:v>8.2923581692534817E-2</c:v>
                </c:pt>
                <c:pt idx="22">
                  <c:v>6.0729897964612027E-2</c:v>
                </c:pt>
                <c:pt idx="23">
                  <c:v>6.5022044347231397E-2</c:v>
                </c:pt>
                <c:pt idx="24">
                  <c:v>6.6084298295017357E-2</c:v>
                </c:pt>
                <c:pt idx="25">
                  <c:v>7.342086627799603E-2</c:v>
                </c:pt>
                <c:pt idx="26">
                  <c:v>7.5591172573130527E-2</c:v>
                </c:pt>
                <c:pt idx="27">
                  <c:v>6.6076251372397296E-2</c:v>
                </c:pt>
                <c:pt idx="28">
                  <c:v>7.0787187738208787E-2</c:v>
                </c:pt>
                <c:pt idx="29">
                  <c:v>6.4077858191661591E-2</c:v>
                </c:pt>
                <c:pt idx="30">
                  <c:v>5.5284140791890264E-2</c:v>
                </c:pt>
                <c:pt idx="31">
                  <c:v>7.6208156524639636E-2</c:v>
                </c:pt>
                <c:pt idx="32">
                  <c:v>8.7101055703164454E-2</c:v>
                </c:pt>
                <c:pt idx="33">
                  <c:v>8.6402862963042781E-2</c:v>
                </c:pt>
                <c:pt idx="34">
                  <c:v>9.0750688758054046E-2</c:v>
                </c:pt>
                <c:pt idx="35">
                  <c:v>9.9051027745668263E-2</c:v>
                </c:pt>
                <c:pt idx="36">
                  <c:v>9.2591861351816337E-2</c:v>
                </c:pt>
                <c:pt idx="37">
                  <c:v>7.9184087243440032E-2</c:v>
                </c:pt>
                <c:pt idx="38">
                  <c:v>8.343277380099505E-2</c:v>
                </c:pt>
                <c:pt idx="39">
                  <c:v>7.2664254718839097E-2</c:v>
                </c:pt>
                <c:pt idx="40">
                  <c:v>6.2023513654592674E-2</c:v>
                </c:pt>
                <c:pt idx="41">
                  <c:v>7.7623408507020736E-2</c:v>
                </c:pt>
                <c:pt idx="42">
                  <c:v>8.1864174021966565E-2</c:v>
                </c:pt>
                <c:pt idx="43">
                  <c:v>0.10067925097588669</c:v>
                </c:pt>
                <c:pt idx="44">
                  <c:v>8.5123045106535636E-2</c:v>
                </c:pt>
                <c:pt idx="45">
                  <c:v>9.2440359621826826E-2</c:v>
                </c:pt>
                <c:pt idx="46">
                  <c:v>8.686889457564792E-2</c:v>
                </c:pt>
                <c:pt idx="47">
                  <c:v>9.1432839583024894E-2</c:v>
                </c:pt>
                <c:pt idx="48">
                  <c:v>7.7340545926167362E-2</c:v>
                </c:pt>
                <c:pt idx="49">
                  <c:v>7.7846226207584496E-2</c:v>
                </c:pt>
                <c:pt idx="50">
                  <c:v>6.8094695311969586E-2</c:v>
                </c:pt>
                <c:pt idx="51">
                  <c:v>8.1822790803714587E-2</c:v>
                </c:pt>
                <c:pt idx="52">
                  <c:v>8.2900262964745106E-2</c:v>
                </c:pt>
                <c:pt idx="53">
                  <c:v>0.10181083381558219</c:v>
                </c:pt>
                <c:pt idx="54">
                  <c:v>9.614540640571137E-2</c:v>
                </c:pt>
                <c:pt idx="55">
                  <c:v>9.7832216267643796E-2</c:v>
                </c:pt>
                <c:pt idx="56">
                  <c:v>8.8936714306388109E-2</c:v>
                </c:pt>
                <c:pt idx="57">
                  <c:v>9.4121019268061296E-2</c:v>
                </c:pt>
                <c:pt idx="58">
                  <c:v>8.4037883486439632E-2</c:v>
                </c:pt>
                <c:pt idx="59">
                  <c:v>8.3394460341810722E-2</c:v>
                </c:pt>
                <c:pt idx="60">
                  <c:v>6.9726264718138226E-2</c:v>
                </c:pt>
                <c:pt idx="61">
                  <c:v>7.9985962891231457E-2</c:v>
                </c:pt>
                <c:pt idx="62">
                  <c:v>8.2900262964745106E-2</c:v>
                </c:pt>
                <c:pt idx="63">
                  <c:v>9.3253338712313311E-2</c:v>
                </c:pt>
                <c:pt idx="64">
                  <c:v>0.10025701174274133</c:v>
                </c:pt>
                <c:pt idx="65">
                  <c:v>9.6986417569115829E-2</c:v>
                </c:pt>
                <c:pt idx="66">
                  <c:v>8.5687011665541615E-2</c:v>
                </c:pt>
                <c:pt idx="67">
                  <c:v>9.0003958253882216E-2</c:v>
                </c:pt>
                <c:pt idx="68">
                  <c:v>7.8152649377783392E-2</c:v>
                </c:pt>
                <c:pt idx="69">
                  <c:v>7.5326154493418229E-2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D-A330-4C07-8016-9547AD2A7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8047392"/>
        <c:axId val="738043864"/>
      </c:lineChart>
      <c:lineChart>
        <c:grouping val="standard"/>
        <c:varyColors val="0"/>
        <c:ser>
          <c:idx val="0"/>
          <c:order val="1"/>
          <c:tx>
            <c:strRef>
              <c:f>'Pour Graph'!$A$30</c:f>
              <c:strCache>
                <c:ptCount val="1"/>
                <c:pt idx="0">
                  <c:v>Taux de remplaçants de maladie</c:v>
                </c:pt>
              </c:strCache>
            </c:strRef>
          </c:tx>
          <c:spPr>
            <a:ln w="22225" cap="rnd" cmpd="sng" algn="ctr">
              <a:solidFill>
                <a:srgbClr val="C00000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rgbClr val="C00000"/>
              </a:solidFill>
              <a:ln w="9525" cap="flat" cmpd="sng" algn="ctr">
                <a:noFill/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8.1929482737922704E-3"/>
                  <c:y val="2.21885183196544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3D8-4F3D-9492-E75D45466E63}"/>
                </c:ext>
              </c:extLst>
            </c:dLbl>
            <c:dLbl>
              <c:idx val="1"/>
              <c:layout>
                <c:manualLayout>
                  <c:x val="1.365107445242262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A330-4C07-8016-9547AD2A7FB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A330-4C07-8016-9547AD2A7FB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8-A330-4C07-8016-9547AD2A7FB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A330-4C07-8016-9547AD2A7FB6}"/>
                </c:ext>
              </c:extLst>
            </c:dLbl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9-A330-4C07-8016-9547AD2A7FB6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A330-4C07-8016-9547AD2A7FB6}"/>
                </c:ext>
              </c:extLst>
            </c:dLbl>
            <c:dLbl>
              <c:idx val="1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9CB-4699-A851-BA3FA74834C8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A330-4C07-8016-9547AD2A7FB6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A330-4C07-8016-9547AD2A7FB6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A-A330-4C07-8016-9547AD2A7FB6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A330-4C07-8016-9547AD2A7FB6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A330-4C07-8016-9547AD2A7FB6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3.6859669322238588E-2"/>
                      <c:h val="2.249688873340555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3A-A330-4C07-8016-9547AD2A7FB6}"/>
                </c:ext>
              </c:extLst>
            </c:dLbl>
            <c:dLbl>
              <c:idx val="1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A330-4C07-8016-9547AD2A7FB6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A330-4C07-8016-9547AD2A7FB6}"/>
                </c:ext>
              </c:extLst>
            </c:dLbl>
            <c:dLbl>
              <c:idx val="20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9CB-4699-A851-BA3FA74834C8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A330-4C07-8016-9547AD2A7FB6}"/>
                </c:ext>
              </c:extLst>
            </c:dLbl>
            <c:dLbl>
              <c:idx val="22"/>
              <c:layout>
                <c:manualLayout>
                  <c:x val="-2.527391493460766E-2"/>
                  <c:y val="3.58199098471632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A330-4C07-8016-9547AD2A7FB6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A330-4C07-8016-9547AD2A7FB6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A330-4C07-8016-9547AD2A7FB6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4-A330-4C07-8016-9547AD2A7FB6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A330-4C07-8016-9547AD2A7FB6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A330-4C07-8016-9547AD2A7FB6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A330-4C07-8016-9547AD2A7FB6}"/>
                </c:ext>
              </c:extLst>
            </c:dLbl>
            <c:dLbl>
              <c:idx val="3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9CB-4699-A851-BA3FA74834C8}"/>
                </c:ext>
              </c:extLst>
            </c:dLbl>
            <c:dLbl>
              <c:idx val="31"/>
              <c:layout>
                <c:manualLayout>
                  <c:x val="8.190644671453572E-3"/>
                  <c:y val="2.090090125673663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415606407460485E-2"/>
                      <c:h val="2.671202484352104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46-A330-4C07-8016-9547AD2A7FB6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A330-4C07-8016-9547AD2A7FB6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A330-4C07-8016-9547AD2A7FB6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A330-4C07-8016-9547AD2A7FB6}"/>
                </c:ext>
              </c:extLst>
            </c:dLbl>
            <c:dLbl>
              <c:idx val="35"/>
              <c:layout>
                <c:manualLayout>
                  <c:x val="-4.0274109275453739E-2"/>
                  <c:y val="-5.20067086955814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A330-4C07-8016-9547AD2A7FB6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A330-4C07-8016-9547AD2A7FB6}"/>
                </c:ext>
              </c:extLst>
            </c:dLbl>
            <c:dLbl>
              <c:idx val="3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C-A330-4C07-8016-9547AD2A7FB6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A330-4C07-8016-9547AD2A7FB6}"/>
                </c:ext>
              </c:extLst>
            </c:dLbl>
            <c:dLbl>
              <c:idx val="4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CB-4699-A851-BA3FA74834C8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A330-4C07-8016-9547AD2A7FB6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A330-4C07-8016-9547AD2A7FB6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2-A330-4C07-8016-9547AD2A7FB6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4.2351893193503735E-2"/>
                      <c:h val="3.508239459142297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53-A330-4C07-8016-9547AD2A7FB6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4.0947545549308101E-2"/>
                      <c:h val="2.713626730613760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54-A330-4C07-8016-9547AD2A7FB6}"/>
                </c:ext>
              </c:extLst>
            </c:dLbl>
            <c:dLbl>
              <c:idx val="4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5-A330-4C07-8016-9547AD2A7FB6}"/>
                </c:ext>
              </c:extLst>
            </c:dLbl>
            <c:dLbl>
              <c:idx val="4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6-A330-4C07-8016-9547AD2A7FB6}"/>
                </c:ext>
              </c:extLst>
            </c:dLbl>
            <c:dLbl>
              <c:idx val="50"/>
              <c:layout>
                <c:manualLayout>
                  <c:x val="-4.1656952368606524E-2"/>
                  <c:y val="6.29635536008549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8-A330-4C07-8016-9547AD2A7FB6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9-A330-4C07-8016-9547AD2A7FB6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7-A330-4C07-8016-9547AD2A7FB6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B-A330-4C07-8016-9547AD2A7FB6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6-A330-4C07-8016-9547AD2A7FB6}"/>
                </c:ext>
              </c:extLst>
            </c:dLbl>
            <c:dLbl>
              <c:idx val="5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D-A330-4C07-8016-9547AD2A7FB6}"/>
                </c:ext>
              </c:extLst>
            </c:dLbl>
            <c:dLbl>
              <c:idx val="5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5-A330-4C07-8016-9547AD2A7FB6}"/>
                </c:ext>
              </c:extLst>
            </c:dLbl>
            <c:dLbl>
              <c:idx val="6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F-A330-4C07-8016-9547AD2A7FB6}"/>
                </c:ext>
              </c:extLst>
            </c:dLbl>
            <c:dLbl>
              <c:idx val="61"/>
              <c:layout>
                <c:manualLayout>
                  <c:x val="-2.6623034823030817E-2"/>
                  <c:y val="-4.15562580672130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A-A330-4C07-8016-9547AD2A7FB6}"/>
                </c:ext>
              </c:extLst>
            </c:dLbl>
            <c:dLbl>
              <c:idx val="6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0-A330-4C07-8016-9547AD2A7FB6}"/>
                </c:ext>
              </c:extLst>
            </c:dLbl>
            <c:dLbl>
              <c:idx val="6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7-A330-4C07-8016-9547AD2A7FB6}"/>
                </c:ext>
              </c:extLst>
            </c:dLbl>
            <c:dLbl>
              <c:idx val="66"/>
              <c:layout>
                <c:manualLayout>
                  <c:x val="-9.3184146700976619E-3"/>
                  <c:y val="1.1739467480167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3D8-4F3D-9492-E75D45466E63}"/>
                </c:ext>
              </c:extLst>
            </c:dLbl>
            <c:numFmt formatCode="0.0%" sourceLinked="0"/>
            <c:spPr>
              <a:solidFill>
                <a:srgbClr val="F7EAE9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9525" cap="rnd">
                <a:solidFill>
                  <a:schemeClr val="accent2">
                    <a:lumMod val="75000"/>
                  </a:schemeClr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cat>
            <c:strRef>
              <c:f>'Pour Graph'!$B$28:$BS$28</c:f>
              <c:strCache>
                <c:ptCount val="70"/>
                <c:pt idx="0">
                  <c:v>2018/09</c:v>
                </c:pt>
                <c:pt idx="1">
                  <c:v>2018/10</c:v>
                </c:pt>
                <c:pt idx="2">
                  <c:v>2018/11</c:v>
                </c:pt>
                <c:pt idx="3">
                  <c:v>2018/12</c:v>
                </c:pt>
                <c:pt idx="4">
                  <c:v>2019/01</c:v>
                </c:pt>
                <c:pt idx="5">
                  <c:v>2019/02</c:v>
                </c:pt>
                <c:pt idx="6">
                  <c:v>2019/03</c:v>
                </c:pt>
                <c:pt idx="7">
                  <c:v>2019/04</c:v>
                </c:pt>
                <c:pt idx="8">
                  <c:v>2019/05</c:v>
                </c:pt>
                <c:pt idx="9">
                  <c:v>2019/06</c:v>
                </c:pt>
                <c:pt idx="10">
                  <c:v>2019/09</c:v>
                </c:pt>
                <c:pt idx="11">
                  <c:v>2019/10</c:v>
                </c:pt>
                <c:pt idx="12">
                  <c:v>2019/11</c:v>
                </c:pt>
                <c:pt idx="13">
                  <c:v>2019/12</c:v>
                </c:pt>
                <c:pt idx="14">
                  <c:v>2020/01</c:v>
                </c:pt>
                <c:pt idx="15">
                  <c:v>2020/02</c:v>
                </c:pt>
                <c:pt idx="16">
                  <c:v>2020/03</c:v>
                </c:pt>
                <c:pt idx="17">
                  <c:v>2020/04</c:v>
                </c:pt>
                <c:pt idx="18">
                  <c:v>2020/05</c:v>
                </c:pt>
                <c:pt idx="19">
                  <c:v>2020/06</c:v>
                </c:pt>
                <c:pt idx="20">
                  <c:v>2020/09</c:v>
                </c:pt>
                <c:pt idx="21">
                  <c:v>2020/10</c:v>
                </c:pt>
                <c:pt idx="22">
                  <c:v>2020/11</c:v>
                </c:pt>
                <c:pt idx="23">
                  <c:v>2020/12</c:v>
                </c:pt>
                <c:pt idx="24">
                  <c:v>2021/01</c:v>
                </c:pt>
                <c:pt idx="25">
                  <c:v>2021/02</c:v>
                </c:pt>
                <c:pt idx="26">
                  <c:v>2021/03</c:v>
                </c:pt>
                <c:pt idx="27">
                  <c:v>2021/04</c:v>
                </c:pt>
                <c:pt idx="28">
                  <c:v>2021/05</c:v>
                </c:pt>
                <c:pt idx="29">
                  <c:v>2021/06</c:v>
                </c:pt>
                <c:pt idx="30">
                  <c:v>2021/09</c:v>
                </c:pt>
                <c:pt idx="31">
                  <c:v>2021/10</c:v>
                </c:pt>
                <c:pt idx="32">
                  <c:v>2021/11</c:v>
                </c:pt>
                <c:pt idx="33">
                  <c:v>2021/12</c:v>
                </c:pt>
                <c:pt idx="34">
                  <c:v>2022/01</c:v>
                </c:pt>
                <c:pt idx="35">
                  <c:v>2022/02</c:v>
                </c:pt>
                <c:pt idx="36">
                  <c:v>2022/03</c:v>
                </c:pt>
                <c:pt idx="37">
                  <c:v>2022/04</c:v>
                </c:pt>
                <c:pt idx="38">
                  <c:v>2022/05</c:v>
                </c:pt>
                <c:pt idx="39">
                  <c:v>2022/06</c:v>
                </c:pt>
                <c:pt idx="40">
                  <c:v>2022/09</c:v>
                </c:pt>
                <c:pt idx="41">
                  <c:v>2022/10</c:v>
                </c:pt>
                <c:pt idx="42">
                  <c:v>2022/11</c:v>
                </c:pt>
                <c:pt idx="43">
                  <c:v>2022/12</c:v>
                </c:pt>
                <c:pt idx="44">
                  <c:v>2023/01</c:v>
                </c:pt>
                <c:pt idx="45">
                  <c:v>2023/02</c:v>
                </c:pt>
                <c:pt idx="46">
                  <c:v>2023/03</c:v>
                </c:pt>
                <c:pt idx="47">
                  <c:v>2023/04</c:v>
                </c:pt>
                <c:pt idx="48">
                  <c:v>2023/05</c:v>
                </c:pt>
                <c:pt idx="49">
                  <c:v>2023/06</c:v>
                </c:pt>
                <c:pt idx="50">
                  <c:v>2023/09</c:v>
                </c:pt>
                <c:pt idx="51">
                  <c:v>2023/10</c:v>
                </c:pt>
                <c:pt idx="52">
                  <c:v>2023/11</c:v>
                </c:pt>
                <c:pt idx="53">
                  <c:v>2023/12</c:v>
                </c:pt>
                <c:pt idx="54">
                  <c:v>2024/01</c:v>
                </c:pt>
                <c:pt idx="55">
                  <c:v>2024/02</c:v>
                </c:pt>
                <c:pt idx="56">
                  <c:v>2024/03</c:v>
                </c:pt>
                <c:pt idx="57">
                  <c:v>2024/04</c:v>
                </c:pt>
                <c:pt idx="58">
                  <c:v>2024/05</c:v>
                </c:pt>
                <c:pt idx="59">
                  <c:v>2024/06</c:v>
                </c:pt>
                <c:pt idx="60">
                  <c:v>2024/09</c:v>
                </c:pt>
                <c:pt idx="61">
                  <c:v>2024/10</c:v>
                </c:pt>
                <c:pt idx="62">
                  <c:v>2024/11</c:v>
                </c:pt>
                <c:pt idx="63">
                  <c:v>2024/12</c:v>
                </c:pt>
                <c:pt idx="64">
                  <c:v>2025/01</c:v>
                </c:pt>
                <c:pt idx="65">
                  <c:v>2025/02</c:v>
                </c:pt>
                <c:pt idx="66">
                  <c:v>2025/03</c:v>
                </c:pt>
                <c:pt idx="67">
                  <c:v>2025/04</c:v>
                </c:pt>
                <c:pt idx="68">
                  <c:v>2025/05</c:v>
                </c:pt>
                <c:pt idx="69">
                  <c:v>2025/06</c:v>
                </c:pt>
              </c:strCache>
            </c:strRef>
          </c:cat>
          <c:val>
            <c:numRef>
              <c:f>'Pour Graph'!$B$30:$BS$30</c:f>
              <c:numCache>
                <c:formatCode>0.0%</c:formatCode>
                <c:ptCount val="70"/>
                <c:pt idx="0">
                  <c:v>3.1323220320533258E-2</c:v>
                </c:pt>
                <c:pt idx="1">
                  <c:v>3.9474228675896381E-2</c:v>
                </c:pt>
                <c:pt idx="2">
                  <c:v>4.4007265216405952E-2</c:v>
                </c:pt>
                <c:pt idx="3">
                  <c:v>4.5887156156970088E-2</c:v>
                </c:pt>
                <c:pt idx="4">
                  <c:v>4.6397532944472138E-2</c:v>
                </c:pt>
                <c:pt idx="5">
                  <c:v>5.5235372255066972E-2</c:v>
                </c:pt>
                <c:pt idx="6">
                  <c:v>5.064905090020938E-2</c:v>
                </c:pt>
                <c:pt idx="7">
                  <c:v>4.7215917319926123E-2</c:v>
                </c:pt>
                <c:pt idx="8">
                  <c:v>5.3471002958838908E-2</c:v>
                </c:pt>
                <c:pt idx="9">
                  <c:v>5.0217973747954198E-2</c:v>
                </c:pt>
                <c:pt idx="10">
                  <c:v>3.0390485873623301E-2</c:v>
                </c:pt>
                <c:pt idx="11">
                  <c:v>3.6447383892291831E-2</c:v>
                </c:pt>
                <c:pt idx="12">
                  <c:v>3.9915324446090153E-2</c:v>
                </c:pt>
                <c:pt idx="13">
                  <c:v>4.1297049616972066E-2</c:v>
                </c:pt>
                <c:pt idx="14">
                  <c:v>4.2685187917817217E-2</c:v>
                </c:pt>
                <c:pt idx="15">
                  <c:v>4.5870325091159229E-2</c:v>
                </c:pt>
                <c:pt idx="16">
                  <c:v>4.5616050766127979E-2</c:v>
                </c:pt>
                <c:pt idx="17">
                  <c:v>3.7052960779582103E-2</c:v>
                </c:pt>
                <c:pt idx="18">
                  <c:v>3.6226230153826706E-2</c:v>
                </c:pt>
                <c:pt idx="19">
                  <c:v>3.8686888159752422E-2</c:v>
                </c:pt>
                <c:pt idx="20">
                  <c:v>3.6904726770151129E-2</c:v>
                </c:pt>
                <c:pt idx="21">
                  <c:v>4.6089815947721054E-2</c:v>
                </c:pt>
                <c:pt idx="22">
                  <c:v>4.3372871653377693E-2</c:v>
                </c:pt>
                <c:pt idx="23">
                  <c:v>4.5771294535487839E-2</c:v>
                </c:pt>
                <c:pt idx="24">
                  <c:v>4.8427207971923882E-2</c:v>
                </c:pt>
                <c:pt idx="25">
                  <c:v>5.0914194723818598E-2</c:v>
                </c:pt>
                <c:pt idx="26">
                  <c:v>5.2435561664345327E-2</c:v>
                </c:pt>
                <c:pt idx="27">
                  <c:v>4.778386052626709E-2</c:v>
                </c:pt>
                <c:pt idx="28">
                  <c:v>5.1541853169386406E-2</c:v>
                </c:pt>
                <c:pt idx="29">
                  <c:v>5.1516183992897542E-2</c:v>
                </c:pt>
                <c:pt idx="30">
                  <c:v>3.3362671264276299E-2</c:v>
                </c:pt>
                <c:pt idx="31">
                  <c:v>4.0958186049115615E-2</c:v>
                </c:pt>
                <c:pt idx="32">
                  <c:v>4.1849800622005814E-2</c:v>
                </c:pt>
                <c:pt idx="33">
                  <c:v>4.5649787428238657E-2</c:v>
                </c:pt>
                <c:pt idx="34">
                  <c:v>4.3959791793659671E-2</c:v>
                </c:pt>
                <c:pt idx="35">
                  <c:v>5.0039643612190293E-2</c:v>
                </c:pt>
                <c:pt idx="36">
                  <c:v>4.8231845293598113E-2</c:v>
                </c:pt>
                <c:pt idx="37">
                  <c:v>4.5289901819253929E-2</c:v>
                </c:pt>
                <c:pt idx="38">
                  <c:v>5.0020537116527264E-2</c:v>
                </c:pt>
                <c:pt idx="39">
                  <c:v>4.9860699556210739E-2</c:v>
                </c:pt>
                <c:pt idx="40">
                  <c:v>3.5513460363019653E-2</c:v>
                </c:pt>
                <c:pt idx="41">
                  <c:v>3.875014286794104E-2</c:v>
                </c:pt>
                <c:pt idx="42">
                  <c:v>4.1215569807972953E-2</c:v>
                </c:pt>
                <c:pt idx="43">
                  <c:v>4.5493229705235706E-2</c:v>
                </c:pt>
                <c:pt idx="44">
                  <c:v>4.4409804026672259E-2</c:v>
                </c:pt>
                <c:pt idx="45">
                  <c:v>4.7249897336407422E-2</c:v>
                </c:pt>
                <c:pt idx="46">
                  <c:v>4.8162251151659723E-2</c:v>
                </c:pt>
                <c:pt idx="47">
                  <c:v>5.1547007776698864E-2</c:v>
                </c:pt>
                <c:pt idx="48">
                  <c:v>4.8183719801789107E-2</c:v>
                </c:pt>
                <c:pt idx="49">
                  <c:v>5.1977416429737057E-2</c:v>
                </c:pt>
                <c:pt idx="50">
                  <c:v>4.0345778972734531E-2</c:v>
                </c:pt>
                <c:pt idx="51">
                  <c:v>4.3707068218683497E-2</c:v>
                </c:pt>
                <c:pt idx="52">
                  <c:v>4.7326991832155822E-2</c:v>
                </c:pt>
                <c:pt idx="53">
                  <c:v>5.0260970683765165E-2</c:v>
                </c:pt>
                <c:pt idx="54">
                  <c:v>5.0413213377975469E-2</c:v>
                </c:pt>
                <c:pt idx="55">
                  <c:v>5.4387142816734249E-2</c:v>
                </c:pt>
                <c:pt idx="56">
                  <c:v>5.2470955047801852E-2</c:v>
                </c:pt>
                <c:pt idx="57">
                  <c:v>5.6034720431788643E-2</c:v>
                </c:pt>
                <c:pt idx="58">
                  <c:v>5.3455615933209875E-2</c:v>
                </c:pt>
                <c:pt idx="59">
                  <c:v>5.6366160439803241E-2</c:v>
                </c:pt>
                <c:pt idx="60">
                  <c:v>4.3280347537172026E-2</c:v>
                </c:pt>
                <c:pt idx="61">
                  <c:v>4.5469924595677252E-2</c:v>
                </c:pt>
                <c:pt idx="62">
                  <c:v>4.8152392652855432E-2</c:v>
                </c:pt>
                <c:pt idx="63">
                  <c:v>5.0417420178847122E-2</c:v>
                </c:pt>
                <c:pt idx="64">
                  <c:v>5.1445172365474967E-2</c:v>
                </c:pt>
                <c:pt idx="65">
                  <c:v>5.3601861648555439E-2</c:v>
                </c:pt>
                <c:pt idx="66">
                  <c:v>5.1968799037815101E-2</c:v>
                </c:pt>
                <c:pt idx="67">
                  <c:v>5.4302934493410428E-2</c:v>
                </c:pt>
                <c:pt idx="68">
                  <c:v>5.2187649869044436E-2</c:v>
                </c:pt>
                <c:pt idx="69">
                  <c:v>5.3675426303478532E-2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2-A330-4C07-8016-9547AD2A7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0564127"/>
        <c:axId val="1130584095"/>
      </c:lineChart>
      <c:catAx>
        <c:axId val="738047392"/>
        <c:scaling>
          <c:orientation val="minMax"/>
        </c:scaling>
        <c:delete val="0"/>
        <c:axPos val="b"/>
        <c:majorGridlines>
          <c:spPr>
            <a:ln>
              <a:noFill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3780000" spcFirstLastPara="1" vertOverflow="ellipsis" wrap="square" anchor="ctr" anchorCtr="1"/>
          <a:lstStyle/>
          <a:p>
            <a:pPr>
              <a:defRPr sz="900" b="1" i="0" u="none" strike="noStrike" kern="1200" spc="2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738043864"/>
        <c:crosses val="autoZero"/>
        <c:auto val="1"/>
        <c:lblAlgn val="ctr"/>
        <c:lblOffset val="110"/>
        <c:noMultiLvlLbl val="0"/>
      </c:catAx>
      <c:valAx>
        <c:axId val="738043864"/>
        <c:scaling>
          <c:orientation val="minMax"/>
          <c:max val="0.10500000000000001"/>
          <c:min val="2.5000000000000005E-2"/>
        </c:scaling>
        <c:delete val="0"/>
        <c:axPos val="l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0.0%" sourceLinked="0"/>
        <c:majorTickMark val="out"/>
        <c:minorTickMark val="none"/>
        <c:tickLblPos val="nextTo"/>
        <c:spPr>
          <a:solidFill>
            <a:schemeClr val="bg1"/>
          </a:solidFill>
          <a:ln cap="flat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spc="2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738047392"/>
        <c:crosses val="autoZero"/>
        <c:crossBetween val="between"/>
        <c:majorUnit val="5.000000000000001E-3"/>
      </c:valAx>
      <c:valAx>
        <c:axId val="1130584095"/>
        <c:scaling>
          <c:orientation val="minMax"/>
          <c:max val="0.11000000000000001"/>
          <c:min val="1.0000000000000002E-2"/>
        </c:scaling>
        <c:delete val="1"/>
        <c:axPos val="r"/>
        <c:numFmt formatCode="0.0%" sourceLinked="1"/>
        <c:majorTickMark val="out"/>
        <c:minorTickMark val="none"/>
        <c:tickLblPos val="nextTo"/>
        <c:crossAx val="1130564127"/>
        <c:crosses val="max"/>
        <c:crossBetween val="between"/>
        <c:majorUnit val="5.000000000000001E-3"/>
      </c:valAx>
      <c:catAx>
        <c:axId val="113056412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0584095"/>
        <c:crosses val="autoZero"/>
        <c:auto val="1"/>
        <c:lblAlgn val="ctr"/>
        <c:lblOffset val="100"/>
        <c:noMultiLvlLbl val="0"/>
      </c:catAx>
      <c:spPr>
        <a:solidFill>
          <a:srgbClr val="FAFBF7"/>
        </a:solidFill>
        <a:ln w="63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5066987927567338"/>
          <c:y val="7.6844788153310459E-2"/>
          <c:w val="0.31069007041267199"/>
          <c:h val="0.11142851360030356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chemeClr val="lt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>
          <a:solidFill>
            <a:schemeClr val="accent2"/>
          </a:solidFill>
        </a:defRPr>
      </a:pPr>
      <a:endParaRPr lang="fr-FR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sng" strike="noStrike" kern="1200" cap="none" spc="2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r-BE" sz="1200" b="1" u="sng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Evolution du % d'absence maladie et du % de remplaçants </a:t>
            </a:r>
            <a:r>
              <a:rPr lang="fr-BE" sz="1000" b="1" u="sng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(tenant</a:t>
            </a:r>
            <a:r>
              <a:rPr lang="fr-BE" sz="1000" b="1" u="sng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compte de 25% de sous-encodage)</a:t>
            </a:r>
            <a:r>
              <a:rPr lang="fr-BE" sz="1200" b="1" u="sng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fr-BE" sz="1200" b="1" u="sng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dans le fondamental ordinaire</a:t>
            </a:r>
          </a:p>
        </c:rich>
      </c:tx>
      <c:layout>
        <c:manualLayout>
          <c:xMode val="edge"/>
          <c:yMode val="edge"/>
          <c:x val="0.14395308464524004"/>
          <c:y val="2.103961638325604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sng" strike="noStrike" kern="1200" cap="none" spc="2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3861442884173216E-2"/>
          <c:y val="7.3457945494070157E-2"/>
          <c:w val="0.93840807189107256"/>
          <c:h val="0.82902091785238141"/>
        </c:manualLayout>
      </c:layout>
      <c:lineChart>
        <c:grouping val="standard"/>
        <c:varyColors val="0"/>
        <c:ser>
          <c:idx val="7"/>
          <c:order val="0"/>
          <c:tx>
            <c:strRef>
              <c:f>'Pour Graph'!$A$40</c:f>
              <c:strCache>
                <c:ptCount val="1"/>
                <c:pt idx="0">
                  <c:v>Taux d'absence pour maladie</c:v>
                </c:pt>
              </c:strCache>
            </c:strRef>
          </c:tx>
          <c:spPr>
            <a:ln w="22225" cap="rnd" cmpd="sng" algn="ctr">
              <a:solidFill>
                <a:srgbClr val="3333FF"/>
              </a:solidFill>
              <a:prstDash val="solid"/>
              <a:round/>
            </a:ln>
            <a:effectLst/>
          </c:spPr>
          <c:marker>
            <c:symbol val="circle"/>
            <c:size val="4"/>
            <c:spPr>
              <a:solidFill>
                <a:srgbClr val="3333FF"/>
              </a:solidFill>
              <a:ln w="9525" cap="flat" cmpd="sng" algn="ctr">
                <a:noFill/>
                <a:round/>
              </a:ln>
              <a:effectLst/>
            </c:spPr>
          </c:marker>
          <c:dLbls>
            <c:dLbl>
              <c:idx val="1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AF7F-424D-8720-7A02F710A6A7}"/>
                </c:ext>
              </c:extLst>
            </c:dLbl>
            <c:dLbl>
              <c:idx val="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AF7F-424D-8720-7A02F710A6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F7F-424D-8720-7A02F710A6A7}"/>
                </c:ext>
              </c:extLst>
            </c:dLbl>
            <c:dLbl>
              <c:idx val="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F7F-424D-8720-7A02F710A6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F7F-424D-8720-7A02F710A6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AF7F-424D-8720-7A02F710A6A7}"/>
                </c:ext>
              </c:extLst>
            </c:dLbl>
            <c:dLbl>
              <c:idx val="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AF7F-424D-8720-7A02F710A6A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F7F-424D-8720-7A02F710A6A7}"/>
                </c:ext>
              </c:extLst>
            </c:dLbl>
            <c:dLbl>
              <c:idx val="9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3267-4088-982E-A8D29E3B77DA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67-4088-982E-A8D29E3B77DA}"/>
                </c:ext>
              </c:extLst>
            </c:dLbl>
            <c:dLbl>
              <c:idx val="11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AF7F-424D-8720-7A02F710A6A7}"/>
                </c:ext>
              </c:extLst>
            </c:dLbl>
            <c:dLbl>
              <c:idx val="12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3267-4088-982E-A8D29E3B77DA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AF7F-424D-8720-7A02F710A6A7}"/>
                </c:ext>
              </c:extLst>
            </c:dLbl>
            <c:dLbl>
              <c:idx val="1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3267-4088-982E-A8D29E3B77DA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267-4088-982E-A8D29E3B77DA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3267-4088-982E-A8D29E3B77DA}"/>
                </c:ext>
              </c:extLst>
            </c:dLbl>
            <c:dLbl>
              <c:idx val="1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AF7F-424D-8720-7A02F710A6A7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267-4088-982E-A8D29E3B77DA}"/>
                </c:ext>
              </c:extLst>
            </c:dLbl>
            <c:dLbl>
              <c:idx val="2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3267-4088-982E-A8D29E3B77DA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3267-4088-982E-A8D29E3B77DA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3267-4088-982E-A8D29E3B77DA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3.0039243076943577E-2"/>
                      <c:h val="3.086026299258445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B-AF7F-424D-8720-7A02F710A6A7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3267-4088-982E-A8D29E3B77DA}"/>
                </c:ext>
              </c:extLst>
            </c:dLbl>
            <c:dLbl>
              <c:idx val="25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F7F-424D-8720-7A02F710A6A7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3267-4088-982E-A8D29E3B77DA}"/>
                </c:ext>
              </c:extLst>
            </c:dLbl>
            <c:dLbl>
              <c:idx val="2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3267-4088-982E-A8D29E3B77DA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3267-4088-982E-A8D29E3B77DA}"/>
                </c:ext>
              </c:extLst>
            </c:dLbl>
            <c:dLbl>
              <c:idx val="29"/>
              <c:layout>
                <c:manualLayout>
                  <c:x val="-6.8255372262113097E-3"/>
                  <c:y val="-2.2990991382410373E-2"/>
                </c:manualLayout>
              </c:layout>
              <c:spPr>
                <a:solidFill>
                  <a:srgbClr val="E0E8F4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Arial Narrow" panose="020B060602020203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F7F-424D-8720-7A02F710A6A7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3267-4088-982E-A8D29E3B77DA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AF7F-424D-8720-7A02F710A6A7}"/>
                </c:ext>
              </c:extLst>
            </c:dLbl>
            <c:dLbl>
              <c:idx val="3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3267-4088-982E-A8D29E3B77DA}"/>
                </c:ext>
              </c:extLst>
            </c:dLbl>
            <c:dLbl>
              <c:idx val="33"/>
              <c:spPr>
                <a:solidFill>
                  <a:srgbClr val="E0E8F4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3950136636908226E-2"/>
                      <c:h val="3.152914701024681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E-3267-4088-982E-A8D29E3B77DA}"/>
                </c:ext>
              </c:extLst>
            </c:dLbl>
            <c:dLbl>
              <c:idx val="3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F7F-424D-8720-7A02F710A6A7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3267-4088-982E-A8D29E3B77DA}"/>
                </c:ext>
              </c:extLst>
            </c:dLbl>
            <c:dLbl>
              <c:idx val="3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3267-4088-982E-A8D29E3B77DA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AF7F-424D-8720-7A02F710A6A7}"/>
                </c:ext>
              </c:extLst>
            </c:dLbl>
            <c:dLbl>
              <c:idx val="39"/>
              <c:layout>
                <c:manualLayout>
                  <c:x val="-1.2971960370608498E-2"/>
                  <c:y val="2.48355370618236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3267-4088-982E-A8D29E3B77DA}"/>
                </c:ext>
              </c:extLst>
            </c:dLbl>
            <c:dLbl>
              <c:idx val="40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AF7F-424D-8720-7A02F710A6A7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3267-4088-982E-A8D29E3B77DA}"/>
                </c:ext>
              </c:extLst>
            </c:dLbl>
            <c:dLbl>
              <c:idx val="4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F7F-424D-8720-7A02F710A6A7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3267-4088-982E-A8D29E3B77DA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F7F-424D-8720-7A02F710A6A7}"/>
                </c:ext>
              </c:extLst>
            </c:dLbl>
            <c:dLbl>
              <c:idx val="4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3267-4088-982E-A8D29E3B77DA}"/>
                </c:ext>
              </c:extLst>
            </c:dLbl>
            <c:dLbl>
              <c:idx val="4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67-4088-982E-A8D29E3B77DA}"/>
                </c:ext>
              </c:extLst>
            </c:dLbl>
            <c:dLbl>
              <c:idx val="49"/>
              <c:layout>
                <c:manualLayout>
                  <c:x val="-1.2754188112020932E-2"/>
                  <c:y val="2.2148043223063796E-2"/>
                </c:manualLayout>
              </c:layout>
              <c:spPr>
                <a:solidFill>
                  <a:srgbClr val="E0E8F4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Arial Narrow" panose="020B060602020203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9603698559768649E-2"/>
                      <c:h val="2.548527531506462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48-3267-4088-982E-A8D29E3B77DA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F7F-424D-8720-7A02F710A6A7}"/>
                </c:ext>
              </c:extLst>
            </c:dLbl>
            <c:dLbl>
              <c:idx val="5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F7F-424D-8720-7A02F710A6A7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F7F-424D-8720-7A02F710A6A7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F7F-424D-8720-7A02F710A6A7}"/>
                </c:ext>
              </c:extLst>
            </c:dLbl>
            <c:dLbl>
              <c:idx val="55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F7F-424D-8720-7A02F710A6A7}"/>
                </c:ext>
              </c:extLst>
            </c:dLbl>
            <c:dLbl>
              <c:idx val="5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F7F-424D-8720-7A02F710A6A7}"/>
                </c:ext>
              </c:extLst>
            </c:dLbl>
            <c:dLbl>
              <c:idx val="5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F7F-424D-8720-7A02F710A6A7}"/>
                </c:ext>
              </c:extLst>
            </c:dLbl>
            <c:dLbl>
              <c:idx val="5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F7F-424D-8720-7A02F710A6A7}"/>
                </c:ext>
              </c:extLst>
            </c:dLbl>
            <c:dLbl>
              <c:idx val="59"/>
              <c:layout>
                <c:manualLayout>
                  <c:x val="-1.8432390151577445E-2"/>
                  <c:y val="1.8565266684802725E-2"/>
                </c:manualLayout>
              </c:layout>
              <c:spPr>
                <a:solidFill>
                  <a:srgbClr val="E0E8F4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Arial Narrow" panose="020B060602020203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AF7F-424D-8720-7A02F710A6A7}"/>
                </c:ext>
              </c:extLst>
            </c:dLbl>
            <c:dLbl>
              <c:idx val="6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F7F-424D-8720-7A02F710A6A7}"/>
                </c:ext>
              </c:extLst>
            </c:dLbl>
            <c:dLbl>
              <c:idx val="61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AF7F-424D-8720-7A02F710A6A7}"/>
                </c:ext>
              </c:extLst>
            </c:dLbl>
            <c:dLbl>
              <c:idx val="6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AF7F-424D-8720-7A02F710A6A7}"/>
                </c:ext>
              </c:extLst>
            </c:dLbl>
            <c:dLbl>
              <c:idx val="63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AF7F-424D-8720-7A02F710A6A7}"/>
                </c:ext>
              </c:extLst>
            </c:dLbl>
            <c:dLbl>
              <c:idx val="6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53F-4C4B-A068-50627C3B4B55}"/>
                </c:ext>
              </c:extLst>
            </c:dLbl>
            <c:dLbl>
              <c:idx val="66"/>
              <c:layout>
                <c:manualLayout>
                  <c:x val="-1.3649181849769367E-3"/>
                  <c:y val="-3.89069996628329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53F-4C4B-A068-50627C3B4B55}"/>
                </c:ext>
              </c:extLst>
            </c:dLbl>
            <c:spPr>
              <a:solidFill>
                <a:srgbClr val="E0E8F4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accent3">
                        <a:lumMod val="50000"/>
                      </a:schemeClr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12700" cap="rnd">
                <a:solidFill>
                  <a:srgbClr val="3333FF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'Pour Graph'!$C$39:$BS$39</c:f>
              <c:strCache>
                <c:ptCount val="69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2019/09</c:v>
                </c:pt>
                <c:pt idx="10">
                  <c:v>2019/10</c:v>
                </c:pt>
                <c:pt idx="11">
                  <c:v>2019/11</c:v>
                </c:pt>
                <c:pt idx="12">
                  <c:v>2019/12</c:v>
                </c:pt>
                <c:pt idx="13">
                  <c:v>2020/01</c:v>
                </c:pt>
                <c:pt idx="14">
                  <c:v>2020/02</c:v>
                </c:pt>
                <c:pt idx="15">
                  <c:v>2020/03</c:v>
                </c:pt>
                <c:pt idx="16">
                  <c:v>2020/04</c:v>
                </c:pt>
                <c:pt idx="17">
                  <c:v>2020/05</c:v>
                </c:pt>
                <c:pt idx="18">
                  <c:v>2020/06</c:v>
                </c:pt>
                <c:pt idx="19">
                  <c:v>2020/09</c:v>
                </c:pt>
                <c:pt idx="20">
                  <c:v>2020/10</c:v>
                </c:pt>
                <c:pt idx="21">
                  <c:v>2020/11</c:v>
                </c:pt>
                <c:pt idx="22">
                  <c:v>2020/12</c:v>
                </c:pt>
                <c:pt idx="23">
                  <c:v>2021/01</c:v>
                </c:pt>
                <c:pt idx="24">
                  <c:v>2021/02</c:v>
                </c:pt>
                <c:pt idx="25">
                  <c:v>2021/03</c:v>
                </c:pt>
                <c:pt idx="26">
                  <c:v>2021/04</c:v>
                </c:pt>
                <c:pt idx="27">
                  <c:v>2021/05</c:v>
                </c:pt>
                <c:pt idx="28">
                  <c:v>2021/06</c:v>
                </c:pt>
                <c:pt idx="29">
                  <c:v>2021/09</c:v>
                </c:pt>
                <c:pt idx="30">
                  <c:v>2021/10</c:v>
                </c:pt>
                <c:pt idx="31">
                  <c:v>2021/11</c:v>
                </c:pt>
                <c:pt idx="32">
                  <c:v>2021/12</c:v>
                </c:pt>
                <c:pt idx="33">
                  <c:v>2022/01</c:v>
                </c:pt>
                <c:pt idx="34">
                  <c:v>2022/02</c:v>
                </c:pt>
                <c:pt idx="35">
                  <c:v>2022/03</c:v>
                </c:pt>
                <c:pt idx="36">
                  <c:v>2022/04</c:v>
                </c:pt>
                <c:pt idx="37">
                  <c:v>2022/05</c:v>
                </c:pt>
                <c:pt idx="38">
                  <c:v>2022/06</c:v>
                </c:pt>
                <c:pt idx="39">
                  <c:v>2022/09</c:v>
                </c:pt>
                <c:pt idx="40">
                  <c:v>2022/10</c:v>
                </c:pt>
                <c:pt idx="41">
                  <c:v>2022/11</c:v>
                </c:pt>
                <c:pt idx="42">
                  <c:v>2022/12</c:v>
                </c:pt>
                <c:pt idx="43">
                  <c:v>2023/01</c:v>
                </c:pt>
                <c:pt idx="44">
                  <c:v>2023/02</c:v>
                </c:pt>
                <c:pt idx="45">
                  <c:v>2023/03</c:v>
                </c:pt>
                <c:pt idx="46">
                  <c:v>2023/04</c:v>
                </c:pt>
                <c:pt idx="47">
                  <c:v>2023/05</c:v>
                </c:pt>
                <c:pt idx="48">
                  <c:v>2023/06</c:v>
                </c:pt>
                <c:pt idx="49">
                  <c:v>2023/09</c:v>
                </c:pt>
                <c:pt idx="50">
                  <c:v>2023/10</c:v>
                </c:pt>
                <c:pt idx="51">
                  <c:v>2023/11</c:v>
                </c:pt>
                <c:pt idx="52">
                  <c:v>2023/12</c:v>
                </c:pt>
                <c:pt idx="53">
                  <c:v>2024/01</c:v>
                </c:pt>
                <c:pt idx="54">
                  <c:v>2024/02</c:v>
                </c:pt>
                <c:pt idx="55">
                  <c:v>2024/03</c:v>
                </c:pt>
                <c:pt idx="56">
                  <c:v>2024/04</c:v>
                </c:pt>
                <c:pt idx="57">
                  <c:v>2024/05</c:v>
                </c:pt>
                <c:pt idx="58">
                  <c:v>2024/06</c:v>
                </c:pt>
                <c:pt idx="59">
                  <c:v>2024/09</c:v>
                </c:pt>
                <c:pt idx="60">
                  <c:v>2024/10</c:v>
                </c:pt>
                <c:pt idx="61">
                  <c:v>2024/11</c:v>
                </c:pt>
                <c:pt idx="62">
                  <c:v>2024/12</c:v>
                </c:pt>
                <c:pt idx="63">
                  <c:v>2025/01</c:v>
                </c:pt>
                <c:pt idx="64">
                  <c:v>2025/02</c:v>
                </c:pt>
                <c:pt idx="65">
                  <c:v>2025/03</c:v>
                </c:pt>
                <c:pt idx="66">
                  <c:v>2025/04</c:v>
                </c:pt>
                <c:pt idx="67">
                  <c:v>2025/05</c:v>
                </c:pt>
                <c:pt idx="68">
                  <c:v>2025/06</c:v>
                </c:pt>
              </c:strCache>
            </c:strRef>
          </c:cat>
          <c:val>
            <c:numRef>
              <c:f>'Pour Graph'!$C$40:$BS$40</c:f>
              <c:numCache>
                <c:formatCode>0.0%</c:formatCode>
                <c:ptCount val="69"/>
                <c:pt idx="0">
                  <c:v>6.3106198767190147E-2</c:v>
                </c:pt>
                <c:pt idx="1">
                  <c:v>7.6789838236199365E-2</c:v>
                </c:pt>
                <c:pt idx="2">
                  <c:v>8.8676191005838623E-2</c:v>
                </c:pt>
                <c:pt idx="3">
                  <c:v>8.4842326129505707E-2</c:v>
                </c:pt>
                <c:pt idx="4">
                  <c:v>9.8945733742997852E-2</c:v>
                </c:pt>
                <c:pt idx="5">
                  <c:v>8.0592531322054864E-2</c:v>
                </c:pt>
                <c:pt idx="6">
                  <c:v>7.5272305951294638E-2</c:v>
                </c:pt>
                <c:pt idx="7">
                  <c:v>8.093736632355919E-2</c:v>
                </c:pt>
                <c:pt idx="8">
                  <c:v>7.1851199109676273E-2</c:v>
                </c:pt>
                <c:pt idx="9">
                  <c:v>4.8921231235980411E-2</c:v>
                </c:pt>
                <c:pt idx="10">
                  <c:v>6.5506895450031868E-2</c:v>
                </c:pt>
                <c:pt idx="11">
                  <c:v>7.2319759522295704E-2</c:v>
                </c:pt>
                <c:pt idx="12">
                  <c:v>8.5742354682382713E-2</c:v>
                </c:pt>
                <c:pt idx="13">
                  <c:v>8.5218053377127706E-2</c:v>
                </c:pt>
                <c:pt idx="14">
                  <c:v>9.5338430150924455E-2</c:v>
                </c:pt>
                <c:pt idx="15">
                  <c:v>9.4473861626025446E-2</c:v>
                </c:pt>
                <c:pt idx="16">
                  <c:v>4.9639468127521826E-2</c:v>
                </c:pt>
                <c:pt idx="17">
                  <c:v>4.3228435358432238E-2</c:v>
                </c:pt>
                <c:pt idx="18">
                  <c:v>5.4975710254330831E-2</c:v>
                </c:pt>
                <c:pt idx="19">
                  <c:v>5.2735859465575373E-2</c:v>
                </c:pt>
                <c:pt idx="20">
                  <c:v>8.6767407149123177E-2</c:v>
                </c:pt>
                <c:pt idx="21">
                  <c:v>6.420333653007014E-2</c:v>
                </c:pt>
                <c:pt idx="22">
                  <c:v>6.7026425777435422E-2</c:v>
                </c:pt>
                <c:pt idx="23">
                  <c:v>6.8762769833318055E-2</c:v>
                </c:pt>
                <c:pt idx="24">
                  <c:v>7.7886062067080514E-2</c:v>
                </c:pt>
                <c:pt idx="25">
                  <c:v>8.1019542980366122E-2</c:v>
                </c:pt>
                <c:pt idx="26">
                  <c:v>6.8118650332984004E-2</c:v>
                </c:pt>
                <c:pt idx="27">
                  <c:v>7.2230326421615448E-2</c:v>
                </c:pt>
                <c:pt idx="28">
                  <c:v>6.7668330900577195E-2</c:v>
                </c:pt>
                <c:pt idx="29">
                  <c:v>5.5852322761851127E-2</c:v>
                </c:pt>
                <c:pt idx="30">
                  <c:v>7.7542857372526697E-2</c:v>
                </c:pt>
                <c:pt idx="31">
                  <c:v>9.166033106381595E-2</c:v>
                </c:pt>
                <c:pt idx="32">
                  <c:v>9.5544706024199191E-2</c:v>
                </c:pt>
                <c:pt idx="33">
                  <c:v>8.9199743383594543E-2</c:v>
                </c:pt>
                <c:pt idx="34">
                  <c:v>0.10459322318383932</c:v>
                </c:pt>
                <c:pt idx="35">
                  <c:v>9.5394906365011203E-2</c:v>
                </c:pt>
                <c:pt idx="36">
                  <c:v>7.8659604375415429E-2</c:v>
                </c:pt>
                <c:pt idx="37">
                  <c:v>8.6360618263083208E-2</c:v>
                </c:pt>
                <c:pt idx="38">
                  <c:v>7.9745033550460837E-2</c:v>
                </c:pt>
                <c:pt idx="39">
                  <c:v>6.4123621523203694E-2</c:v>
                </c:pt>
                <c:pt idx="40">
                  <c:v>8.1115999722811749E-2</c:v>
                </c:pt>
                <c:pt idx="41">
                  <c:v>8.5222040060583357E-2</c:v>
                </c:pt>
                <c:pt idx="42">
                  <c:v>0.10967448416660933</c:v>
                </c:pt>
                <c:pt idx="43">
                  <c:v>8.8579107750430222E-2</c:v>
                </c:pt>
                <c:pt idx="44">
                  <c:v>9.6182416656685213E-2</c:v>
                </c:pt>
                <c:pt idx="45">
                  <c:v>8.8698285499273943E-2</c:v>
                </c:pt>
                <c:pt idx="46">
                  <c:v>9.6890994145007847E-2</c:v>
                </c:pt>
                <c:pt idx="47">
                  <c:v>8.2764104975047728E-2</c:v>
                </c:pt>
                <c:pt idx="48">
                  <c:v>8.8524849449770557E-2</c:v>
                </c:pt>
                <c:pt idx="49">
                  <c:v>7.1521108166090946E-2</c:v>
                </c:pt>
                <c:pt idx="50">
                  <c:v>8.6041345705823793E-2</c:v>
                </c:pt>
                <c:pt idx="51">
                  <c:v>9.4289966287027668E-2</c:v>
                </c:pt>
                <c:pt idx="52">
                  <c:v>0.11075567351226359</c:v>
                </c:pt>
                <c:pt idx="53">
                  <c:v>0.10388894216496002</c:v>
                </c:pt>
                <c:pt idx="54">
                  <c:v>0.10663339196854398</c:v>
                </c:pt>
                <c:pt idx="55">
                  <c:v>9.4310264624969956E-2</c:v>
                </c:pt>
                <c:pt idx="56">
                  <c:v>0.10115865286559027</c:v>
                </c:pt>
                <c:pt idx="57">
                  <c:v>9.1604402192788162E-2</c:v>
                </c:pt>
                <c:pt idx="58">
                  <c:v>9.6199896090858258E-2</c:v>
                </c:pt>
                <c:pt idx="59">
                  <c:v>7.2729239404756577E-2</c:v>
                </c:pt>
                <c:pt idx="60">
                  <c:v>8.3297262479421971E-2</c:v>
                </c:pt>
                <c:pt idx="61">
                  <c:v>8.7880372059811696E-2</c:v>
                </c:pt>
                <c:pt idx="62">
                  <c:v>0.10034405116046002</c:v>
                </c:pt>
                <c:pt idx="63">
                  <c:v>0.10795445456890078</c:v>
                </c:pt>
                <c:pt idx="64">
                  <c:v>0.1052696456243863</c:v>
                </c:pt>
                <c:pt idx="65">
                  <c:v>8.967465974119955E-2</c:v>
                </c:pt>
                <c:pt idx="66">
                  <c:v>9.5177125138474705E-2</c:v>
                </c:pt>
                <c:pt idx="67">
                  <c:v>8.5476322746447259E-2</c:v>
                </c:pt>
                <c:pt idx="68">
                  <c:v>8.600127023535041E-2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267-4088-982E-A8D29E3B7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8047392"/>
        <c:axId val="738043864"/>
      </c:lineChart>
      <c:lineChart>
        <c:grouping val="standard"/>
        <c:varyColors val="0"/>
        <c:ser>
          <c:idx val="0"/>
          <c:order val="1"/>
          <c:tx>
            <c:strRef>
              <c:f>'Pour Graph'!$A$41</c:f>
              <c:strCache>
                <c:ptCount val="1"/>
                <c:pt idx="0">
                  <c:v>% de remplaçants de maladie</c:v>
                </c:pt>
              </c:strCache>
            </c:strRef>
          </c:tx>
          <c:spPr>
            <a:ln w="22225" cap="rnd" cmpd="sng" algn="ctr">
              <a:solidFill>
                <a:srgbClr val="C00000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rgbClr val="C00000"/>
              </a:solidFill>
              <a:ln w="9525" cap="flat" cmpd="sng" algn="ctr">
                <a:noFill/>
                <a:round/>
              </a:ln>
              <a:effectLst/>
            </c:spPr>
          </c:marker>
          <c:dLbls>
            <c:dLbl>
              <c:idx val="0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AF7F-424D-8720-7A02F710A6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F7F-424D-8720-7A02F710A6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F7F-424D-8720-7A02F710A6A7}"/>
                </c:ext>
              </c:extLst>
            </c:dLbl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AF7F-424D-8720-7A02F710A6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AF7F-424D-8720-7A02F710A6A7}"/>
                </c:ext>
              </c:extLst>
            </c:dLbl>
            <c:dLbl>
              <c:idx val="6"/>
              <c:layout>
                <c:manualLayout>
                  <c:x val="-1.9797497596819709E-2"/>
                  <c:y val="2.11464457029967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F7F-424D-8720-7A02F710A6A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F7F-424D-8720-7A02F710A6A7}"/>
                </c:ext>
              </c:extLst>
            </c:dLbl>
            <c:dLbl>
              <c:idx val="9"/>
              <c:layout>
                <c:manualLayout>
                  <c:x val="-1.2985423211153811E-2"/>
                  <c:y val="2.95309922961698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267-4088-982E-A8D29E3B77DA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67-4088-982E-A8D29E3B77DA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AF7F-424D-8720-7A02F710A6A7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267-4088-982E-A8D29E3B77DA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AF7F-424D-8720-7A02F710A6A7}"/>
                </c:ext>
              </c:extLst>
            </c:dLbl>
            <c:dLbl>
              <c:idx val="15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3267-4088-982E-A8D29E3B77DA}"/>
                </c:ext>
              </c:extLst>
            </c:dLbl>
            <c:dLbl>
              <c:idx val="16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3267-4088-982E-A8D29E3B77DA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3.6859669322238588E-2"/>
                      <c:h val="2.249688873340555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E-3267-4088-982E-A8D29E3B77DA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3267-4088-982E-A8D29E3B77DA}"/>
                </c:ext>
              </c:extLst>
            </c:dLbl>
            <c:dLbl>
              <c:idx val="19"/>
              <c:layout>
                <c:manualLayout>
                  <c:x val="-1.8432390151577497E-2"/>
                  <c:y val="4.3646348192886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267-4088-982E-A8D29E3B77DA}"/>
                </c:ext>
              </c:extLst>
            </c:dLbl>
            <c:dLbl>
              <c:idx val="20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AF7F-424D-8720-7A02F710A6A7}"/>
                </c:ext>
              </c:extLst>
            </c:dLbl>
            <c:dLbl>
              <c:idx val="2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267-4088-982E-A8D29E3B77DA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267-4088-982E-A8D29E3B77DA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AF7F-424D-8720-7A02F710A6A7}"/>
                </c:ext>
              </c:extLst>
            </c:dLbl>
            <c:dLbl>
              <c:idx val="24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3267-4088-982E-A8D29E3B77DA}"/>
                </c:ext>
              </c:extLst>
            </c:dLbl>
            <c:dLbl>
              <c:idx val="25"/>
              <c:layout>
                <c:manualLayout>
                  <c:x val="-3.4813679494484592E-2"/>
                  <c:y val="-1.43850864334554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AF7F-424D-8720-7A02F710A6A7}"/>
                </c:ext>
              </c:extLst>
            </c:dLbl>
            <c:dLbl>
              <c:idx val="2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3267-4088-982E-A8D29E3B77DA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3267-4088-982E-A8D29E3B77DA}"/>
                </c:ext>
              </c:extLst>
            </c:dLbl>
            <c:dLbl>
              <c:idx val="28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267-4088-982E-A8D29E3B77DA}"/>
                </c:ext>
              </c:extLst>
            </c:dLbl>
            <c:dLbl>
              <c:idx val="29"/>
              <c:layout>
                <c:manualLayout>
                  <c:x val="-2.2527712487304234E-2"/>
                  <c:y val="2.32365358286703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F7F-424D-8720-7A02F710A6A7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267-4088-982E-A8D29E3B77DA}"/>
                </c:ext>
              </c:extLst>
            </c:dLbl>
            <c:dLbl>
              <c:idx val="31"/>
              <c:layout>
                <c:manualLayout>
                  <c:x val="4.095322335726786E-3"/>
                  <c:y val="1.4630630879715643E-2"/>
                </c:manualLayout>
              </c:layout>
              <c:numFmt formatCode="0.0%" sourceLinked="0"/>
              <c:spPr>
                <a:solidFill>
                  <a:srgbClr val="F7EAE9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1" i="0" u="none" strike="noStrike" kern="1200" baseline="0">
                      <a:solidFill>
                        <a:schemeClr val="accent2">
                          <a:lumMod val="50000"/>
                        </a:schemeClr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415606407460485E-2"/>
                      <c:h val="2.671202484352104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E-3267-4088-982E-A8D29E3B77DA}"/>
                </c:ext>
              </c:extLst>
            </c:dLbl>
            <c:dLbl>
              <c:idx val="32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3267-4088-982E-A8D29E3B77DA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3267-4088-982E-A8D29E3B77DA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F7F-424D-8720-7A02F710A6A7}"/>
                </c:ext>
              </c:extLst>
            </c:dLbl>
            <c:dLbl>
              <c:idx val="36"/>
              <c:layout>
                <c:manualLayout>
                  <c:x val="-2.3907943414791227E-2"/>
                  <c:y val="1.90791703513594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267-4088-982E-A8D29E3B77DA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267-4088-982E-A8D29E3B77DA}"/>
                </c:ext>
              </c:extLst>
            </c:dLbl>
            <c:dLbl>
              <c:idx val="38"/>
              <c:layout>
                <c:manualLayout>
                  <c:x val="-3.4813679494484689E-2"/>
                  <c:y val="-2.69256271874974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AF7F-424D-8720-7A02F710A6A7}"/>
                </c:ext>
              </c:extLst>
            </c:dLbl>
            <c:dLbl>
              <c:idx val="39"/>
              <c:layout>
                <c:manualLayout>
                  <c:x val="-1.2285967007180357E-2"/>
                  <c:y val="1.46306308797155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267-4088-982E-A8D29E3B77DA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AF7F-424D-8720-7A02F710A6A7}"/>
                </c:ext>
              </c:extLst>
            </c:dLbl>
            <c:dLbl>
              <c:idx val="41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3267-4088-982E-A8D29E3B77DA}"/>
                </c:ext>
              </c:extLst>
            </c:dLbl>
            <c:dLbl>
              <c:idx val="42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3267-4088-982E-A8D29E3B77DA}"/>
                </c:ext>
              </c:extLst>
            </c:dLbl>
            <c:dLbl>
              <c:idx val="4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3267-4088-982E-A8D29E3B77DA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AF7F-424D-8720-7A02F710A6A7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4.2351893193503735E-2"/>
                      <c:h val="3.508239459142297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2-3267-4088-982E-A8D29E3B77DA}"/>
                </c:ext>
              </c:extLst>
            </c:dLbl>
            <c:dLbl>
              <c:idx val="46"/>
              <c:layout>
                <c:manualLayout>
                  <c:x val="-4.7091369865973322E-2"/>
                  <c:y val="-2.2971489360371605E-2"/>
                </c:manualLayout>
              </c:layout>
              <c:numFmt formatCode="0.0%" sourceLinked="0"/>
              <c:spPr>
                <a:solidFill>
                  <a:srgbClr val="F7EAE9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accent2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0947545549308101E-2"/>
                      <c:h val="2.713626730613760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46-3267-4088-982E-A8D29E3B77DA}"/>
                </c:ext>
              </c:extLst>
            </c:dLbl>
            <c:dLbl>
              <c:idx val="47"/>
              <c:delete val="1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267-4088-982E-A8D29E3B77DA}"/>
                </c:ext>
              </c:extLst>
            </c:dLbl>
            <c:dLbl>
              <c:idx val="48"/>
              <c:layout>
                <c:manualLayout>
                  <c:x val="-3.8900168271842693E-2"/>
                  <c:y val="-3.02866149962473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3267-4088-982E-A8D29E3B77DA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3267-4088-982E-A8D29E3B77DA}"/>
                </c:ext>
              </c:extLst>
            </c:dLbl>
            <c:dLbl>
              <c:idx val="50"/>
              <c:layout>
                <c:manualLayout>
                  <c:x val="-4.1656952368606524E-2"/>
                  <c:y val="6.29635536008549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267-4088-982E-A8D29E3B77DA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267-4088-982E-A8D29E3B77DA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267-4088-982E-A8D29E3B77DA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F7F-424D-8720-7A02F710A6A7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268-4AA7-B15C-B85AB78E5A48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AF7F-424D-8720-7A02F710A6A7}"/>
                </c:ext>
              </c:extLst>
            </c:dLbl>
            <c:dLbl>
              <c:idx val="5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68-4AA7-B15C-B85AB78E5A48}"/>
                </c:ext>
              </c:extLst>
            </c:dLbl>
            <c:dLbl>
              <c:idx val="58"/>
              <c:layout>
                <c:manualLayout>
                  <c:x val="-4.2325210084124043E-2"/>
                  <c:y val="-1.46306308797156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AF7F-424D-8720-7A02F710A6A7}"/>
                </c:ext>
              </c:extLst>
            </c:dLbl>
            <c:dLbl>
              <c:idx val="59"/>
              <c:layout>
                <c:manualLayout>
                  <c:x val="-2.1162605042061969E-2"/>
                  <c:y val="1.69662654516494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F7F-424D-8720-7A02F710A6A7}"/>
                </c:ext>
              </c:extLst>
            </c:dLbl>
            <c:dLbl>
              <c:idx val="6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68-4AA7-B15C-B85AB78E5A48}"/>
                </c:ext>
              </c:extLst>
            </c:dLbl>
            <c:dLbl>
              <c:idx val="61"/>
              <c:layout>
                <c:manualLayout>
                  <c:x val="-2.6623034823031019E-2"/>
                  <c:y val="-3.52859876901920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AF7F-424D-8720-7A02F710A6A7}"/>
                </c:ext>
              </c:extLst>
            </c:dLbl>
            <c:dLbl>
              <c:idx val="6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F7F-424D-8720-7A02F710A6A7}"/>
                </c:ext>
              </c:extLst>
            </c:dLbl>
            <c:dLbl>
              <c:idx val="6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53F-4C4B-A068-50627C3B4B55}"/>
                </c:ext>
              </c:extLst>
            </c:dLbl>
            <c:dLbl>
              <c:idx val="65"/>
              <c:layout>
                <c:manualLayout>
                  <c:x val="-1.3529993324797759E-2"/>
                  <c:y val="2.00987081517570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53F-4C4B-A068-50627C3B4B55}"/>
                </c:ext>
              </c:extLst>
            </c:dLbl>
            <c:numFmt formatCode="0.0%" sourceLinked="0"/>
            <c:spPr>
              <a:solidFill>
                <a:srgbClr val="F7EAE9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9525" cap="rnd">
                <a:solidFill>
                  <a:schemeClr val="accent2">
                    <a:lumMod val="75000"/>
                  </a:schemeClr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cat>
            <c:strRef>
              <c:f>'Pour Graph'!$C$39:$BS$39</c:f>
              <c:strCache>
                <c:ptCount val="69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2019/09</c:v>
                </c:pt>
                <c:pt idx="10">
                  <c:v>2019/10</c:v>
                </c:pt>
                <c:pt idx="11">
                  <c:v>2019/11</c:v>
                </c:pt>
                <c:pt idx="12">
                  <c:v>2019/12</c:v>
                </c:pt>
                <c:pt idx="13">
                  <c:v>2020/01</c:v>
                </c:pt>
                <c:pt idx="14">
                  <c:v>2020/02</c:v>
                </c:pt>
                <c:pt idx="15">
                  <c:v>2020/03</c:v>
                </c:pt>
                <c:pt idx="16">
                  <c:v>2020/04</c:v>
                </c:pt>
                <c:pt idx="17">
                  <c:v>2020/05</c:v>
                </c:pt>
                <c:pt idx="18">
                  <c:v>2020/06</c:v>
                </c:pt>
                <c:pt idx="19">
                  <c:v>2020/09</c:v>
                </c:pt>
                <c:pt idx="20">
                  <c:v>2020/10</c:v>
                </c:pt>
                <c:pt idx="21">
                  <c:v>2020/11</c:v>
                </c:pt>
                <c:pt idx="22">
                  <c:v>2020/12</c:v>
                </c:pt>
                <c:pt idx="23">
                  <c:v>2021/01</c:v>
                </c:pt>
                <c:pt idx="24">
                  <c:v>2021/02</c:v>
                </c:pt>
                <c:pt idx="25">
                  <c:v>2021/03</c:v>
                </c:pt>
                <c:pt idx="26">
                  <c:v>2021/04</c:v>
                </c:pt>
                <c:pt idx="27">
                  <c:v>2021/05</c:v>
                </c:pt>
                <c:pt idx="28">
                  <c:v>2021/06</c:v>
                </c:pt>
                <c:pt idx="29">
                  <c:v>2021/09</c:v>
                </c:pt>
                <c:pt idx="30">
                  <c:v>2021/10</c:v>
                </c:pt>
                <c:pt idx="31">
                  <c:v>2021/11</c:v>
                </c:pt>
                <c:pt idx="32">
                  <c:v>2021/12</c:v>
                </c:pt>
                <c:pt idx="33">
                  <c:v>2022/01</c:v>
                </c:pt>
                <c:pt idx="34">
                  <c:v>2022/02</c:v>
                </c:pt>
                <c:pt idx="35">
                  <c:v>2022/03</c:v>
                </c:pt>
                <c:pt idx="36">
                  <c:v>2022/04</c:v>
                </c:pt>
                <c:pt idx="37">
                  <c:v>2022/05</c:v>
                </c:pt>
                <c:pt idx="38">
                  <c:v>2022/06</c:v>
                </c:pt>
                <c:pt idx="39">
                  <c:v>2022/09</c:v>
                </c:pt>
                <c:pt idx="40">
                  <c:v>2022/10</c:v>
                </c:pt>
                <c:pt idx="41">
                  <c:v>2022/11</c:v>
                </c:pt>
                <c:pt idx="42">
                  <c:v>2022/12</c:v>
                </c:pt>
                <c:pt idx="43">
                  <c:v>2023/01</c:v>
                </c:pt>
                <c:pt idx="44">
                  <c:v>2023/02</c:v>
                </c:pt>
                <c:pt idx="45">
                  <c:v>2023/03</c:v>
                </c:pt>
                <c:pt idx="46">
                  <c:v>2023/04</c:v>
                </c:pt>
                <c:pt idx="47">
                  <c:v>2023/05</c:v>
                </c:pt>
                <c:pt idx="48">
                  <c:v>2023/06</c:v>
                </c:pt>
                <c:pt idx="49">
                  <c:v>2023/09</c:v>
                </c:pt>
                <c:pt idx="50">
                  <c:v>2023/10</c:v>
                </c:pt>
                <c:pt idx="51">
                  <c:v>2023/11</c:v>
                </c:pt>
                <c:pt idx="52">
                  <c:v>2023/12</c:v>
                </c:pt>
                <c:pt idx="53">
                  <c:v>2024/01</c:v>
                </c:pt>
                <c:pt idx="54">
                  <c:v>2024/02</c:v>
                </c:pt>
                <c:pt idx="55">
                  <c:v>2024/03</c:v>
                </c:pt>
                <c:pt idx="56">
                  <c:v>2024/04</c:v>
                </c:pt>
                <c:pt idx="57">
                  <c:v>2024/05</c:v>
                </c:pt>
                <c:pt idx="58">
                  <c:v>2024/06</c:v>
                </c:pt>
                <c:pt idx="59">
                  <c:v>2024/09</c:v>
                </c:pt>
                <c:pt idx="60">
                  <c:v>2024/10</c:v>
                </c:pt>
                <c:pt idx="61">
                  <c:v>2024/11</c:v>
                </c:pt>
                <c:pt idx="62">
                  <c:v>2024/12</c:v>
                </c:pt>
                <c:pt idx="63">
                  <c:v>2025/01</c:v>
                </c:pt>
                <c:pt idx="64">
                  <c:v>2025/02</c:v>
                </c:pt>
                <c:pt idx="65">
                  <c:v>2025/03</c:v>
                </c:pt>
                <c:pt idx="66">
                  <c:v>2025/04</c:v>
                </c:pt>
                <c:pt idx="67">
                  <c:v>2025/05</c:v>
                </c:pt>
                <c:pt idx="68">
                  <c:v>2025/06</c:v>
                </c:pt>
              </c:strCache>
            </c:strRef>
          </c:cat>
          <c:val>
            <c:numRef>
              <c:f>'Pour Graph'!$C$41:$BS$41</c:f>
              <c:numCache>
                <c:formatCode>0.0%</c:formatCode>
                <c:ptCount val="69"/>
                <c:pt idx="0">
                  <c:v>5.4780944196831424E-2</c:v>
                </c:pt>
                <c:pt idx="1">
                  <c:v>6.1918203367698516E-2</c:v>
                </c:pt>
                <c:pt idx="2">
                  <c:v>6.5900049131133412E-2</c:v>
                </c:pt>
                <c:pt idx="3">
                  <c:v>6.5401028495390423E-2</c:v>
                </c:pt>
                <c:pt idx="4">
                  <c:v>7.7324066117858831E-2</c:v>
                </c:pt>
                <c:pt idx="5">
                  <c:v>6.8095109338347531E-2</c:v>
                </c:pt>
                <c:pt idx="6">
                  <c:v>6.2330564144666104E-2</c:v>
                </c:pt>
                <c:pt idx="7">
                  <c:v>7.1723888083201903E-2</c:v>
                </c:pt>
                <c:pt idx="8">
                  <c:v>6.7712033089221677E-2</c:v>
                </c:pt>
                <c:pt idx="9">
                  <c:v>4.2476393282133068E-2</c:v>
                </c:pt>
                <c:pt idx="10">
                  <c:v>4.9922332761320548E-2</c:v>
                </c:pt>
                <c:pt idx="11">
                  <c:v>5.5645994441309965E-2</c:v>
                </c:pt>
                <c:pt idx="12">
                  <c:v>5.722679415422964E-2</c:v>
                </c:pt>
                <c:pt idx="13">
                  <c:v>5.9036798336364139E-2</c:v>
                </c:pt>
                <c:pt idx="14">
                  <c:v>6.2487296917087126E-2</c:v>
                </c:pt>
                <c:pt idx="15">
                  <c:v>6.0953265179924346E-2</c:v>
                </c:pt>
                <c:pt idx="16">
                  <c:v>4.69143380195629E-2</c:v>
                </c:pt>
                <c:pt idx="17">
                  <c:v>4.6787818869927084E-2</c:v>
                </c:pt>
                <c:pt idx="18">
                  <c:v>5.2546285857288051E-2</c:v>
                </c:pt>
                <c:pt idx="19">
                  <c:v>5.0459692251206528E-2</c:v>
                </c:pt>
                <c:pt idx="20">
                  <c:v>6.264484278666721E-2</c:v>
                </c:pt>
                <c:pt idx="21">
                  <c:v>5.5430299603224785E-2</c:v>
                </c:pt>
                <c:pt idx="22">
                  <c:v>5.8087174351234151E-2</c:v>
                </c:pt>
                <c:pt idx="23">
                  <c:v>6.2687880427487755E-2</c:v>
                </c:pt>
                <c:pt idx="24">
                  <c:v>6.516092252837305E-2</c:v>
                </c:pt>
                <c:pt idx="25">
                  <c:v>6.690854764467237E-2</c:v>
                </c:pt>
                <c:pt idx="26">
                  <c:v>5.8530248421840382E-2</c:v>
                </c:pt>
                <c:pt idx="27">
                  <c:v>6.3552225492524012E-2</c:v>
                </c:pt>
                <c:pt idx="28">
                  <c:v>6.4632647750362621E-2</c:v>
                </c:pt>
                <c:pt idx="29">
                  <c:v>4.4674121988672578E-2</c:v>
                </c:pt>
                <c:pt idx="30">
                  <c:v>5.6195815833517418E-2</c:v>
                </c:pt>
                <c:pt idx="31">
                  <c:v>5.7625688769862154E-2</c:v>
                </c:pt>
                <c:pt idx="32">
                  <c:v>6.2816862462115444E-2</c:v>
                </c:pt>
                <c:pt idx="33">
                  <c:v>6.0294827798390821E-2</c:v>
                </c:pt>
                <c:pt idx="34">
                  <c:v>6.839410397758508E-2</c:v>
                </c:pt>
                <c:pt idx="35">
                  <c:v>6.3955028805964459E-2</c:v>
                </c:pt>
                <c:pt idx="36">
                  <c:v>5.7872854199480267E-2</c:v>
                </c:pt>
                <c:pt idx="37">
                  <c:v>6.4651681395233154E-2</c:v>
                </c:pt>
                <c:pt idx="38">
                  <c:v>6.5198533787817731E-2</c:v>
                </c:pt>
                <c:pt idx="39">
                  <c:v>4.9686208356464055E-2</c:v>
                </c:pt>
                <c:pt idx="40">
                  <c:v>5.4234711476258433E-2</c:v>
                </c:pt>
                <c:pt idx="41">
                  <c:v>5.8900264554992872E-2</c:v>
                </c:pt>
                <c:pt idx="42">
                  <c:v>6.5702085797835194E-2</c:v>
                </c:pt>
                <c:pt idx="43">
                  <c:v>6.3039098473479341E-2</c:v>
                </c:pt>
                <c:pt idx="44">
                  <c:v>6.6037379267124524E-2</c:v>
                </c:pt>
                <c:pt idx="45">
                  <c:v>6.6075836269922694E-2</c:v>
                </c:pt>
                <c:pt idx="46">
                  <c:v>7.0101589312034432E-2</c:v>
                </c:pt>
                <c:pt idx="47">
                  <c:v>6.5387800685167155E-2</c:v>
                </c:pt>
                <c:pt idx="48">
                  <c:v>7.1596657997288246E-2</c:v>
                </c:pt>
                <c:pt idx="49">
                  <c:v>5.6289380166414847E-2</c:v>
                </c:pt>
                <c:pt idx="50">
                  <c:v>6.0860685655880951E-2</c:v>
                </c:pt>
                <c:pt idx="51">
                  <c:v>6.7354426938225853E-2</c:v>
                </c:pt>
                <c:pt idx="52">
                  <c:v>7.1901775866616155E-2</c:v>
                </c:pt>
                <c:pt idx="53">
                  <c:v>7.1803508741007396E-2</c:v>
                </c:pt>
                <c:pt idx="54">
                  <c:v>7.7002067915181577E-2</c:v>
                </c:pt>
                <c:pt idx="55">
                  <c:v>7.315585684335478E-2</c:v>
                </c:pt>
                <c:pt idx="56">
                  <c:v>7.7894218956432143E-2</c:v>
                </c:pt>
                <c:pt idx="57">
                  <c:v>7.4443459624372654E-2</c:v>
                </c:pt>
                <c:pt idx="58">
                  <c:v>7.9829597699540775E-2</c:v>
                </c:pt>
                <c:pt idx="59">
                  <c:v>6.2596265081356961E-2</c:v>
                </c:pt>
                <c:pt idx="60">
                  <c:v>6.54785439989259E-2</c:v>
                </c:pt>
                <c:pt idx="61">
                  <c:v>7.0703697222223791E-2</c:v>
                </c:pt>
                <c:pt idx="62">
                  <c:v>7.4101494793250677E-2</c:v>
                </c:pt>
                <c:pt idx="63">
                  <c:v>7.6535827587902658E-2</c:v>
                </c:pt>
                <c:pt idx="64">
                  <c:v>7.8809010537324711E-2</c:v>
                </c:pt>
                <c:pt idx="65">
                  <c:v>7.481625884546847E-2</c:v>
                </c:pt>
                <c:pt idx="66">
                  <c:v>7.7000765511095776E-2</c:v>
                </c:pt>
                <c:pt idx="67">
                  <c:v>7.3301759137826022E-2</c:v>
                </c:pt>
                <c:pt idx="68">
                  <c:v>7.6333255000396075E-2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3267-4088-982E-A8D29E3B7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0564127"/>
        <c:axId val="1130584095"/>
      </c:lineChart>
      <c:catAx>
        <c:axId val="738047392"/>
        <c:scaling>
          <c:orientation val="minMax"/>
        </c:scaling>
        <c:delete val="0"/>
        <c:axPos val="b"/>
        <c:majorGridlines>
          <c:spPr>
            <a:ln>
              <a:noFill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3780000" spcFirstLastPara="1" vertOverflow="ellipsis" wrap="square" anchor="ctr" anchorCtr="1"/>
          <a:lstStyle/>
          <a:p>
            <a:pPr>
              <a:defRPr sz="900" b="1" i="0" u="none" strike="noStrike" kern="1200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38043864"/>
        <c:crosses val="autoZero"/>
        <c:auto val="1"/>
        <c:lblAlgn val="ctr"/>
        <c:lblOffset val="110"/>
        <c:noMultiLvlLbl val="0"/>
      </c:catAx>
      <c:valAx>
        <c:axId val="738043864"/>
        <c:scaling>
          <c:orientation val="minMax"/>
          <c:max val="0.11500000000000002"/>
          <c:min val="3.5000000000000003E-2"/>
        </c:scaling>
        <c:delete val="0"/>
        <c:axPos val="l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0.0%" sourceLinked="0"/>
        <c:majorTickMark val="out"/>
        <c:minorTickMark val="none"/>
        <c:tickLblPos val="nextTo"/>
        <c:spPr>
          <a:solidFill>
            <a:schemeClr val="bg1"/>
          </a:solidFill>
          <a:ln cap="flat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spc="2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738047392"/>
        <c:crosses val="autoZero"/>
        <c:crossBetween val="between"/>
        <c:majorUnit val="5.000000000000001E-3"/>
      </c:valAx>
      <c:valAx>
        <c:axId val="1130584095"/>
        <c:scaling>
          <c:orientation val="minMax"/>
          <c:max val="0.11000000000000001"/>
          <c:min val="1.0000000000000002E-2"/>
        </c:scaling>
        <c:delete val="1"/>
        <c:axPos val="r"/>
        <c:numFmt formatCode="0.0%" sourceLinked="1"/>
        <c:majorTickMark val="out"/>
        <c:minorTickMark val="none"/>
        <c:tickLblPos val="nextTo"/>
        <c:crossAx val="1130564127"/>
        <c:crosses val="max"/>
        <c:crossBetween val="between"/>
        <c:majorUnit val="5.000000000000001E-3"/>
      </c:valAx>
      <c:catAx>
        <c:axId val="113056412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0584095"/>
        <c:crosses val="autoZero"/>
        <c:auto val="1"/>
        <c:lblAlgn val="ctr"/>
        <c:lblOffset val="100"/>
        <c:noMultiLvlLbl val="0"/>
      </c:catAx>
      <c:spPr>
        <a:solidFill>
          <a:srgbClr val="FAFBF7"/>
        </a:solidFill>
        <a:ln w="63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506692734844432"/>
          <c:y val="7.4755611686269888E-2"/>
          <c:w val="0.29294368465790044"/>
          <c:h val="0.1323268973369125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0"/>
    <c:dispBlanksAs val="gap"/>
    <c:showDLblsOverMax val="0"/>
  </c:chart>
  <c:spPr>
    <a:solidFill>
      <a:schemeClr val="lt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>
          <a:solidFill>
            <a:schemeClr val="accent2"/>
          </a:solidFill>
        </a:defRPr>
      </a:pPr>
      <a:endParaRPr lang="fr-FR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sng" strike="noStrike" kern="1200" cap="none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BE" sz="1300" b="1" u="sng">
                <a:solidFill>
                  <a:sysClr val="windowText" lastClr="000000"/>
                </a:solidFill>
              </a:rPr>
              <a:t>Evolution des taux d'absence</a:t>
            </a:r>
            <a:r>
              <a:rPr lang="fr-BE" sz="1300" b="1" u="sng" baseline="0">
                <a:solidFill>
                  <a:sysClr val="windowText" lastClr="000000"/>
                </a:solidFill>
              </a:rPr>
              <a:t> pour maladie</a:t>
            </a:r>
            <a:r>
              <a:rPr lang="fr-BE" sz="1300" b="1" u="sng">
                <a:solidFill>
                  <a:sysClr val="windowText" lastClr="000000"/>
                </a:solidFill>
              </a:rPr>
              <a:t> par niveau (tous personnels) depuis 2018-2019</a:t>
            </a:r>
          </a:p>
        </c:rich>
      </c:tx>
      <c:layout>
        <c:manualLayout>
          <c:xMode val="edge"/>
          <c:yMode val="edge"/>
          <c:x val="0.13852705907718843"/>
          <c:y val="6.3121272365805172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sng" strike="noStrike" kern="1200" cap="none" spc="2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2890470030185426E-2"/>
          <c:y val="5.6766567263088138E-2"/>
          <c:w val="0.93959054818875898"/>
          <c:h val="0.82945204857882759"/>
        </c:manualLayout>
      </c:layout>
      <c:lineChart>
        <c:grouping val="standard"/>
        <c:varyColors val="0"/>
        <c:ser>
          <c:idx val="0"/>
          <c:order val="0"/>
          <c:tx>
            <c:strRef>
              <c:f>'Pour Graph'!$A$4</c:f>
              <c:strCache>
                <c:ptCount val="1"/>
                <c:pt idx="0">
                  <c:v>Fondamental ordinaire</c:v>
                </c:pt>
              </c:strCache>
            </c:strRef>
          </c:tx>
          <c:spPr>
            <a:ln w="19050" cap="rnd" cmpd="sng" algn="ctr">
              <a:solidFill>
                <a:srgbClr val="3366FF"/>
              </a:solidFill>
              <a:round/>
            </a:ln>
            <a:effectLst/>
          </c:spPr>
          <c:marker>
            <c:symbol val="none"/>
          </c:marker>
          <c:cat>
            <c:strRef>
              <c:f>'Pour Graph'!$C$3:$BS$3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Graph'!$C$4:$BS$4</c:f>
              <c:numCache>
                <c:formatCode>0.0%</c:formatCode>
                <c:ptCount val="63"/>
                <c:pt idx="0">
                  <c:v>6.3106198767190147E-2</c:v>
                </c:pt>
                <c:pt idx="1">
                  <c:v>7.6789838236199365E-2</c:v>
                </c:pt>
                <c:pt idx="2">
                  <c:v>8.8676191005838623E-2</c:v>
                </c:pt>
                <c:pt idx="3">
                  <c:v>8.4842326129505707E-2</c:v>
                </c:pt>
                <c:pt idx="4">
                  <c:v>9.8945733742997852E-2</c:v>
                </c:pt>
                <c:pt idx="5">
                  <c:v>8.0592531322054864E-2</c:v>
                </c:pt>
                <c:pt idx="6">
                  <c:v>7.5272305951294638E-2</c:v>
                </c:pt>
                <c:pt idx="7">
                  <c:v>8.093736632355919E-2</c:v>
                </c:pt>
                <c:pt idx="8">
                  <c:v>7.1851199109676273E-2</c:v>
                </c:pt>
                <c:pt idx="9">
                  <c:v>6.5506895450031868E-2</c:v>
                </c:pt>
                <c:pt idx="10">
                  <c:v>7.2319759522295704E-2</c:v>
                </c:pt>
                <c:pt idx="11">
                  <c:v>8.5742354682382713E-2</c:v>
                </c:pt>
                <c:pt idx="12">
                  <c:v>8.5218053377127706E-2</c:v>
                </c:pt>
                <c:pt idx="13">
                  <c:v>9.5338430150924455E-2</c:v>
                </c:pt>
                <c:pt idx="14">
                  <c:v>9.4473861626025446E-2</c:v>
                </c:pt>
                <c:pt idx="15">
                  <c:v>4.9639468127521826E-2</c:v>
                </c:pt>
                <c:pt idx="16">
                  <c:v>4.3228435358432238E-2</c:v>
                </c:pt>
                <c:pt idx="17">
                  <c:v>5.4975710254330831E-2</c:v>
                </c:pt>
                <c:pt idx="18">
                  <c:v>8.6767407149123177E-2</c:v>
                </c:pt>
                <c:pt idx="19">
                  <c:v>6.420333653007014E-2</c:v>
                </c:pt>
                <c:pt idx="20">
                  <c:v>6.7026425777435422E-2</c:v>
                </c:pt>
                <c:pt idx="21">
                  <c:v>6.8762769833318055E-2</c:v>
                </c:pt>
                <c:pt idx="22">
                  <c:v>7.7886062067080514E-2</c:v>
                </c:pt>
                <c:pt idx="23">
                  <c:v>8.1019542980366122E-2</c:v>
                </c:pt>
                <c:pt idx="24">
                  <c:v>6.8118650332984004E-2</c:v>
                </c:pt>
                <c:pt idx="25">
                  <c:v>7.2230326421615448E-2</c:v>
                </c:pt>
                <c:pt idx="26">
                  <c:v>6.7668330900577195E-2</c:v>
                </c:pt>
                <c:pt idx="27">
                  <c:v>7.7542857372526697E-2</c:v>
                </c:pt>
                <c:pt idx="28">
                  <c:v>9.166033106381595E-2</c:v>
                </c:pt>
                <c:pt idx="29">
                  <c:v>9.5544706024199191E-2</c:v>
                </c:pt>
                <c:pt idx="30">
                  <c:v>8.9199743383594543E-2</c:v>
                </c:pt>
                <c:pt idx="31">
                  <c:v>0.10459322318383932</c:v>
                </c:pt>
                <c:pt idx="32">
                  <c:v>9.5394906365011203E-2</c:v>
                </c:pt>
                <c:pt idx="33">
                  <c:v>7.8659604375415429E-2</c:v>
                </c:pt>
                <c:pt idx="34">
                  <c:v>8.6360618263083208E-2</c:v>
                </c:pt>
                <c:pt idx="35">
                  <c:v>7.9745033550460837E-2</c:v>
                </c:pt>
                <c:pt idx="36">
                  <c:v>8.1115999722811749E-2</c:v>
                </c:pt>
                <c:pt idx="37">
                  <c:v>8.5222040060583357E-2</c:v>
                </c:pt>
                <c:pt idx="38">
                  <c:v>0.10967448416660933</c:v>
                </c:pt>
                <c:pt idx="39">
                  <c:v>8.8579107750430222E-2</c:v>
                </c:pt>
                <c:pt idx="40">
                  <c:v>9.6182416656685213E-2</c:v>
                </c:pt>
                <c:pt idx="41">
                  <c:v>8.8698285499273943E-2</c:v>
                </c:pt>
                <c:pt idx="42">
                  <c:v>9.6890994145007847E-2</c:v>
                </c:pt>
                <c:pt idx="43">
                  <c:v>8.2764104975047728E-2</c:v>
                </c:pt>
                <c:pt idx="44">
                  <c:v>8.8524849449770557E-2</c:v>
                </c:pt>
                <c:pt idx="45">
                  <c:v>8.6041345705823793E-2</c:v>
                </c:pt>
                <c:pt idx="46">
                  <c:v>9.4289966287027668E-2</c:v>
                </c:pt>
                <c:pt idx="47">
                  <c:v>0.11075567351226359</c:v>
                </c:pt>
                <c:pt idx="48">
                  <c:v>0.10388894216496002</c:v>
                </c:pt>
                <c:pt idx="49">
                  <c:v>0.10663339196854398</c:v>
                </c:pt>
                <c:pt idx="50">
                  <c:v>9.4310264624969956E-2</c:v>
                </c:pt>
                <c:pt idx="51">
                  <c:v>0.10115865286559027</c:v>
                </c:pt>
                <c:pt idx="52">
                  <c:v>9.1604402192788162E-2</c:v>
                </c:pt>
                <c:pt idx="53">
                  <c:v>9.6199896090858258E-2</c:v>
                </c:pt>
                <c:pt idx="54">
                  <c:v>8.3297262479421971E-2</c:v>
                </c:pt>
                <c:pt idx="55">
                  <c:v>8.7880372059811696E-2</c:v>
                </c:pt>
                <c:pt idx="56">
                  <c:v>0.10034405116046002</c:v>
                </c:pt>
                <c:pt idx="57">
                  <c:v>0.10795445456890078</c:v>
                </c:pt>
                <c:pt idx="58">
                  <c:v>0.1052696456243863</c:v>
                </c:pt>
                <c:pt idx="59">
                  <c:v>8.967465974119955E-2</c:v>
                </c:pt>
                <c:pt idx="60">
                  <c:v>9.5177125138474705E-2</c:v>
                </c:pt>
                <c:pt idx="61">
                  <c:v>8.5476322746447259E-2</c:v>
                </c:pt>
                <c:pt idx="62">
                  <c:v>8.600127023535041E-2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A3-42BB-8F32-AFC39FB69145}"/>
            </c:ext>
          </c:extLst>
        </c:ser>
        <c:ser>
          <c:idx val="1"/>
          <c:order val="1"/>
          <c:tx>
            <c:strRef>
              <c:f>'Pour Graph'!$A$5</c:f>
              <c:strCache>
                <c:ptCount val="1"/>
                <c:pt idx="0">
                  <c:v>Secondaire ordinaire</c:v>
                </c:pt>
              </c:strCache>
            </c:strRef>
          </c:tx>
          <c:spPr>
            <a:ln w="19050" cap="rnd" cmpd="sng" algn="ctr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'Pour Graph'!$C$3:$BS$3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Graph'!$C$5:$BS$5</c:f>
              <c:numCache>
                <c:formatCode>0.0%</c:formatCode>
                <c:ptCount val="63"/>
                <c:pt idx="0">
                  <c:v>6.5584889781152178E-2</c:v>
                </c:pt>
                <c:pt idx="1">
                  <c:v>7.6901387264865173E-2</c:v>
                </c:pt>
                <c:pt idx="2">
                  <c:v>7.0136131916910954E-2</c:v>
                </c:pt>
                <c:pt idx="3">
                  <c:v>8.9617252930334929E-2</c:v>
                </c:pt>
                <c:pt idx="4">
                  <c:v>9.8152750132247432E-2</c:v>
                </c:pt>
                <c:pt idx="5">
                  <c:v>8.1609634583047E-2</c:v>
                </c:pt>
                <c:pt idx="6">
                  <c:v>7.3565048215093937E-2</c:v>
                </c:pt>
                <c:pt idx="7">
                  <c:v>7.6733374527134954E-2</c:v>
                </c:pt>
                <c:pt idx="8">
                  <c:v>5.6918542498872876E-2</c:v>
                </c:pt>
                <c:pt idx="9">
                  <c:v>6.727520213195852E-2</c:v>
                </c:pt>
                <c:pt idx="10">
                  <c:v>7.2354529739294779E-2</c:v>
                </c:pt>
                <c:pt idx="11">
                  <c:v>6.9504830999017664E-2</c:v>
                </c:pt>
                <c:pt idx="12">
                  <c:v>9.0541796666099295E-2</c:v>
                </c:pt>
                <c:pt idx="13">
                  <c:v>9.6094643461514556E-2</c:v>
                </c:pt>
                <c:pt idx="14">
                  <c:v>8.2856840289705608E-2</c:v>
                </c:pt>
                <c:pt idx="15">
                  <c:v>3.845120642520853E-2</c:v>
                </c:pt>
                <c:pt idx="16">
                  <c:v>3.5515868780233349E-2</c:v>
                </c:pt>
                <c:pt idx="17">
                  <c:v>3.952198546189338E-2</c:v>
                </c:pt>
                <c:pt idx="18">
                  <c:v>8.4888363978225495E-2</c:v>
                </c:pt>
                <c:pt idx="19">
                  <c:v>6.1568047914895549E-2</c:v>
                </c:pt>
                <c:pt idx="20">
                  <c:v>6.757836190579869E-2</c:v>
                </c:pt>
                <c:pt idx="21">
                  <c:v>6.9874685657634342E-2</c:v>
                </c:pt>
                <c:pt idx="22">
                  <c:v>7.6057316179792153E-2</c:v>
                </c:pt>
                <c:pt idx="23">
                  <c:v>7.6084151139185957E-2</c:v>
                </c:pt>
                <c:pt idx="24">
                  <c:v>6.7449977884007931E-2</c:v>
                </c:pt>
                <c:pt idx="25">
                  <c:v>7.422007976477954E-2</c:v>
                </c:pt>
                <c:pt idx="26">
                  <c:v>6.4450673887066767E-2</c:v>
                </c:pt>
                <c:pt idx="27">
                  <c:v>7.7983595778058995E-2</c:v>
                </c:pt>
                <c:pt idx="28">
                  <c:v>8.7828647157113804E-2</c:v>
                </c:pt>
                <c:pt idx="29">
                  <c:v>8.3126177916597543E-2</c:v>
                </c:pt>
                <c:pt idx="30">
                  <c:v>9.7201503339801251E-2</c:v>
                </c:pt>
                <c:pt idx="31">
                  <c:v>0.10243114819619405</c:v>
                </c:pt>
                <c:pt idx="32">
                  <c:v>9.6059636468402099E-2</c:v>
                </c:pt>
                <c:pt idx="33">
                  <c:v>8.3722664975781208E-2</c:v>
                </c:pt>
                <c:pt idx="34">
                  <c:v>8.6952995049752541E-2</c:v>
                </c:pt>
                <c:pt idx="35">
                  <c:v>7.0670569197388775E-2</c:v>
                </c:pt>
                <c:pt idx="36">
                  <c:v>7.8319344215768832E-2</c:v>
                </c:pt>
                <c:pt idx="37">
                  <c:v>8.3280554739519549E-2</c:v>
                </c:pt>
                <c:pt idx="38">
                  <c:v>9.7838750242810274E-2</c:v>
                </c:pt>
                <c:pt idx="39">
                  <c:v>8.860222649896865E-2</c:v>
                </c:pt>
                <c:pt idx="40">
                  <c:v>9.5687734007402492E-2</c:v>
                </c:pt>
                <c:pt idx="41">
                  <c:v>8.9985203292131416E-2</c:v>
                </c:pt>
                <c:pt idx="42">
                  <c:v>9.4419503185579623E-2</c:v>
                </c:pt>
                <c:pt idx="43">
                  <c:v>7.7551748947381038E-2</c:v>
                </c:pt>
                <c:pt idx="44">
                  <c:v>7.2786392594395177E-2</c:v>
                </c:pt>
                <c:pt idx="45">
                  <c:v>8.2237886100308258E-2</c:v>
                </c:pt>
                <c:pt idx="46">
                  <c:v>8.9307755912265474E-2</c:v>
                </c:pt>
                <c:pt idx="47">
                  <c:v>9.9551387733103347E-2</c:v>
                </c:pt>
                <c:pt idx="48">
                  <c:v>9.8449643511002341E-2</c:v>
                </c:pt>
                <c:pt idx="49">
                  <c:v>9.7541858686472319E-2</c:v>
                </c:pt>
                <c:pt idx="50">
                  <c:v>8.9551564945860293E-2</c:v>
                </c:pt>
                <c:pt idx="51">
                  <c:v>9.430318680752954E-2</c:v>
                </c:pt>
                <c:pt idx="52">
                  <c:v>8.4450303122721407E-2</c:v>
                </c:pt>
                <c:pt idx="53">
                  <c:v>7.8060556720548208E-2</c:v>
                </c:pt>
                <c:pt idx="54">
                  <c:v>8.1283300128842148E-2</c:v>
                </c:pt>
                <c:pt idx="55">
                  <c:v>8.4108752431160713E-2</c:v>
                </c:pt>
                <c:pt idx="56">
                  <c:v>9.3022085471627769E-2</c:v>
                </c:pt>
                <c:pt idx="57">
                  <c:v>0.10297044857766691</c:v>
                </c:pt>
                <c:pt idx="58">
                  <c:v>9.8054686029142218E-2</c:v>
                </c:pt>
                <c:pt idx="59">
                  <c:v>8.7891140345366603E-2</c:v>
                </c:pt>
                <c:pt idx="60">
                  <c:v>9.1348986329705784E-2</c:v>
                </c:pt>
                <c:pt idx="61">
                  <c:v>7.8138525595741692E-2</c:v>
                </c:pt>
                <c:pt idx="62">
                  <c:v>7.0917436020353691E-2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A3-42BB-8F32-AFC39FB69145}"/>
            </c:ext>
          </c:extLst>
        </c:ser>
        <c:ser>
          <c:idx val="3"/>
          <c:order val="2"/>
          <c:tx>
            <c:strRef>
              <c:f>'Pour Graph'!$A$6</c:f>
              <c:strCache>
                <c:ptCount val="1"/>
                <c:pt idx="0">
                  <c:v>Spécialisé</c:v>
                </c:pt>
              </c:strCache>
            </c:strRef>
          </c:tx>
          <c:spPr>
            <a:ln w="19050" cap="rnd" cmpd="sng" algn="ctr">
              <a:solidFill>
                <a:srgbClr val="009A46"/>
              </a:solidFill>
              <a:round/>
            </a:ln>
            <a:effectLst/>
          </c:spPr>
          <c:marker>
            <c:symbol val="none"/>
          </c:marker>
          <c:cat>
            <c:strRef>
              <c:f>'Pour Graph'!$C$3:$BS$3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Graph'!$C$6:$BS$6</c:f>
              <c:numCache>
                <c:formatCode>0.0%</c:formatCode>
                <c:ptCount val="63"/>
                <c:pt idx="0">
                  <c:v>6.81924744910819E-2</c:v>
                </c:pt>
                <c:pt idx="1">
                  <c:v>7.9353285921805655E-2</c:v>
                </c:pt>
                <c:pt idx="2">
                  <c:v>8.6030148808306048E-2</c:v>
                </c:pt>
                <c:pt idx="3">
                  <c:v>8.6450373145192314E-2</c:v>
                </c:pt>
                <c:pt idx="4">
                  <c:v>9.9673455677352821E-2</c:v>
                </c:pt>
                <c:pt idx="5">
                  <c:v>8.0961376846081096E-2</c:v>
                </c:pt>
                <c:pt idx="6">
                  <c:v>7.3289501091281975E-2</c:v>
                </c:pt>
                <c:pt idx="7">
                  <c:v>8.2737175616448277E-2</c:v>
                </c:pt>
                <c:pt idx="8">
                  <c:v>6.8882213999136979E-2</c:v>
                </c:pt>
                <c:pt idx="9">
                  <c:v>7.1133986971689545E-2</c:v>
                </c:pt>
                <c:pt idx="10">
                  <c:v>8.0139002791001487E-2</c:v>
                </c:pt>
                <c:pt idx="11">
                  <c:v>9.2815007484419468E-2</c:v>
                </c:pt>
                <c:pt idx="12">
                  <c:v>9.3078389436129935E-2</c:v>
                </c:pt>
                <c:pt idx="13">
                  <c:v>9.9743729437146669E-2</c:v>
                </c:pt>
                <c:pt idx="14">
                  <c:v>8.8989911079849715E-2</c:v>
                </c:pt>
                <c:pt idx="15">
                  <c:v>4.210668352102203E-2</c:v>
                </c:pt>
                <c:pt idx="16">
                  <c:v>3.4177135927901163E-2</c:v>
                </c:pt>
                <c:pt idx="17">
                  <c:v>3.9267057269936061E-2</c:v>
                </c:pt>
                <c:pt idx="18">
                  <c:v>8.0929405968704071E-2</c:v>
                </c:pt>
                <c:pt idx="19">
                  <c:v>6.2198648256596302E-2</c:v>
                </c:pt>
                <c:pt idx="20">
                  <c:v>6.7880780395700446E-2</c:v>
                </c:pt>
                <c:pt idx="21">
                  <c:v>6.7755373278259631E-2</c:v>
                </c:pt>
                <c:pt idx="22">
                  <c:v>7.3898647541685264E-2</c:v>
                </c:pt>
                <c:pt idx="23">
                  <c:v>7.5739584881075794E-2</c:v>
                </c:pt>
                <c:pt idx="24">
                  <c:v>6.8483866513758929E-2</c:v>
                </c:pt>
                <c:pt idx="25">
                  <c:v>7.5721221618586229E-2</c:v>
                </c:pt>
                <c:pt idx="26">
                  <c:v>6.8596235943113787E-2</c:v>
                </c:pt>
                <c:pt idx="27">
                  <c:v>8.2557996931325386E-2</c:v>
                </c:pt>
                <c:pt idx="28">
                  <c:v>9.3138778564468894E-2</c:v>
                </c:pt>
                <c:pt idx="29">
                  <c:v>9.511005080668769E-2</c:v>
                </c:pt>
                <c:pt idx="30">
                  <c:v>0.11074737349847454</c:v>
                </c:pt>
                <c:pt idx="31">
                  <c:v>0.1049840379969757</c:v>
                </c:pt>
                <c:pt idx="32">
                  <c:v>9.765136675191359E-2</c:v>
                </c:pt>
                <c:pt idx="33">
                  <c:v>8.5721443546759785E-2</c:v>
                </c:pt>
                <c:pt idx="34">
                  <c:v>9.136994448062892E-2</c:v>
                </c:pt>
                <c:pt idx="35">
                  <c:v>7.6723600156033814E-2</c:v>
                </c:pt>
                <c:pt idx="36">
                  <c:v>8.2817679979173595E-2</c:v>
                </c:pt>
                <c:pt idx="37">
                  <c:v>8.6944048215085099E-2</c:v>
                </c:pt>
                <c:pt idx="38">
                  <c:v>0.1119379570005074</c:v>
                </c:pt>
                <c:pt idx="39">
                  <c:v>9.2467150311691809E-2</c:v>
                </c:pt>
                <c:pt idx="40">
                  <c:v>9.9555132508366728E-2</c:v>
                </c:pt>
                <c:pt idx="41">
                  <c:v>9.5332613604372923E-2</c:v>
                </c:pt>
                <c:pt idx="42">
                  <c:v>9.8276064288647158E-2</c:v>
                </c:pt>
                <c:pt idx="43">
                  <c:v>8.3474948501964186E-2</c:v>
                </c:pt>
                <c:pt idx="44">
                  <c:v>8.9601690476023024E-2</c:v>
                </c:pt>
                <c:pt idx="45">
                  <c:v>8.7425629630275281E-2</c:v>
                </c:pt>
                <c:pt idx="46">
                  <c:v>9.5523197215356778E-2</c:v>
                </c:pt>
                <c:pt idx="47">
                  <c:v>0.10964029001546148</c:v>
                </c:pt>
                <c:pt idx="48">
                  <c:v>0.10027999159860078</c:v>
                </c:pt>
                <c:pt idx="49">
                  <c:v>0.10329309817897155</c:v>
                </c:pt>
                <c:pt idx="50">
                  <c:v>9.4004743957807557E-2</c:v>
                </c:pt>
                <c:pt idx="51">
                  <c:v>0.10079738179269836</c:v>
                </c:pt>
                <c:pt idx="52">
                  <c:v>8.7659020058099224E-2</c:v>
                </c:pt>
                <c:pt idx="53">
                  <c:v>9.1810070192257356E-2</c:v>
                </c:pt>
                <c:pt idx="54">
                  <c:v>8.4274949159292803E-2</c:v>
                </c:pt>
                <c:pt idx="55">
                  <c:v>8.7146413602952999E-2</c:v>
                </c:pt>
                <c:pt idx="56">
                  <c:v>0.10178707430352961</c:v>
                </c:pt>
                <c:pt idx="57">
                  <c:v>0.10800878573901823</c:v>
                </c:pt>
                <c:pt idx="58">
                  <c:v>0.1019702398113022</c:v>
                </c:pt>
                <c:pt idx="59">
                  <c:v>9.0860494789562457E-2</c:v>
                </c:pt>
                <c:pt idx="60">
                  <c:v>9.8202229216075659E-2</c:v>
                </c:pt>
                <c:pt idx="61">
                  <c:v>8.3888244172459284E-2</c:v>
                </c:pt>
                <c:pt idx="62">
                  <c:v>8.6539918425671422E-2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7A3-42BB-8F32-AFC39FB69145}"/>
            </c:ext>
          </c:extLst>
        </c:ser>
        <c:ser>
          <c:idx val="4"/>
          <c:order val="3"/>
          <c:tx>
            <c:strRef>
              <c:f>'Pour Graph'!$A$7</c:f>
              <c:strCache>
                <c:ptCount val="1"/>
                <c:pt idx="0">
                  <c:v>Promotion sociale</c:v>
                </c:pt>
              </c:strCache>
            </c:strRef>
          </c:tx>
          <c:spPr>
            <a:ln w="19050" cap="rnd" cmpd="sng" algn="ctr">
              <a:solidFill>
                <a:srgbClr val="EAE400"/>
              </a:solidFill>
              <a:round/>
            </a:ln>
            <a:effectLst/>
          </c:spPr>
          <c:marker>
            <c:symbol val="none"/>
          </c:marker>
          <c:cat>
            <c:strRef>
              <c:f>'Pour Graph'!$C$3:$BS$3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Graph'!$C$7:$BS$7</c:f>
              <c:numCache>
                <c:formatCode>0.0%</c:formatCode>
                <c:ptCount val="63"/>
                <c:pt idx="0">
                  <c:v>5.3707946811953934E-2</c:v>
                </c:pt>
                <c:pt idx="1">
                  <c:v>5.9543396930070172E-2</c:v>
                </c:pt>
                <c:pt idx="2">
                  <c:v>6.3048140848491627E-2</c:v>
                </c:pt>
                <c:pt idx="3">
                  <c:v>6.2061830947227024E-2</c:v>
                </c:pt>
                <c:pt idx="4">
                  <c:v>7.154450788799889E-2</c:v>
                </c:pt>
                <c:pt idx="5">
                  <c:v>6.1145776766206292E-2</c:v>
                </c:pt>
                <c:pt idx="6">
                  <c:v>5.6176690229427409E-2</c:v>
                </c:pt>
                <c:pt idx="7">
                  <c:v>5.4358054375087603E-2</c:v>
                </c:pt>
                <c:pt idx="8">
                  <c:v>4.3651866599919861E-2</c:v>
                </c:pt>
                <c:pt idx="9">
                  <c:v>5.9357086846173766E-2</c:v>
                </c:pt>
                <c:pt idx="10">
                  <c:v>6.3693616842105838E-2</c:v>
                </c:pt>
                <c:pt idx="11">
                  <c:v>7.1802941105610418E-2</c:v>
                </c:pt>
                <c:pt idx="12">
                  <c:v>6.538464486551393E-2</c:v>
                </c:pt>
                <c:pt idx="13">
                  <c:v>6.9990168095421773E-2</c:v>
                </c:pt>
                <c:pt idx="14">
                  <c:v>6.5085826597094554E-2</c:v>
                </c:pt>
                <c:pt idx="15">
                  <c:v>3.713401014777145E-2</c:v>
                </c:pt>
                <c:pt idx="16">
                  <c:v>3.1540055185678893E-2</c:v>
                </c:pt>
                <c:pt idx="17">
                  <c:v>3.487366560032594E-2</c:v>
                </c:pt>
                <c:pt idx="18">
                  <c:v>7.0325768383280987E-2</c:v>
                </c:pt>
                <c:pt idx="19">
                  <c:v>4.7786243834895367E-2</c:v>
                </c:pt>
                <c:pt idx="20">
                  <c:v>4.7148986380908461E-2</c:v>
                </c:pt>
                <c:pt idx="21">
                  <c:v>4.7109166653328621E-2</c:v>
                </c:pt>
                <c:pt idx="22">
                  <c:v>4.9644151472069506E-2</c:v>
                </c:pt>
                <c:pt idx="23">
                  <c:v>5.7963728846665348E-2</c:v>
                </c:pt>
                <c:pt idx="24">
                  <c:v>5.1359639656399773E-2</c:v>
                </c:pt>
                <c:pt idx="25">
                  <c:v>4.9484916208562803E-2</c:v>
                </c:pt>
                <c:pt idx="26">
                  <c:v>4.7463628052404484E-2</c:v>
                </c:pt>
                <c:pt idx="27">
                  <c:v>5.8951245091283362E-2</c:v>
                </c:pt>
                <c:pt idx="28">
                  <c:v>6.656233111537023E-2</c:v>
                </c:pt>
                <c:pt idx="29">
                  <c:v>6.2792618608375553E-2</c:v>
                </c:pt>
                <c:pt idx="30">
                  <c:v>6.5005538750724873E-2</c:v>
                </c:pt>
                <c:pt idx="31">
                  <c:v>7.1687340424331072E-2</c:v>
                </c:pt>
                <c:pt idx="32">
                  <c:v>6.7198274531263633E-2</c:v>
                </c:pt>
                <c:pt idx="33">
                  <c:v>5.909654440434095E-2</c:v>
                </c:pt>
                <c:pt idx="34">
                  <c:v>5.8931742900776699E-2</c:v>
                </c:pt>
                <c:pt idx="35">
                  <c:v>5.676298118576089E-2</c:v>
                </c:pt>
                <c:pt idx="36">
                  <c:v>6.2909131785526179E-2</c:v>
                </c:pt>
                <c:pt idx="37">
                  <c:v>6.6656929057617581E-2</c:v>
                </c:pt>
                <c:pt idx="38">
                  <c:v>7.6811567417456053E-2</c:v>
                </c:pt>
                <c:pt idx="39">
                  <c:v>6.6237077137246345E-2</c:v>
                </c:pt>
                <c:pt idx="40">
                  <c:v>6.7605495883031511E-2</c:v>
                </c:pt>
                <c:pt idx="41">
                  <c:v>6.3881927398962618E-2</c:v>
                </c:pt>
                <c:pt idx="42">
                  <c:v>6.5471850166150397E-2</c:v>
                </c:pt>
                <c:pt idx="43">
                  <c:v>5.7657655921445061E-2</c:v>
                </c:pt>
                <c:pt idx="44">
                  <c:v>5.4594429175289054E-2</c:v>
                </c:pt>
                <c:pt idx="45">
                  <c:v>6.7359512717109063E-2</c:v>
                </c:pt>
                <c:pt idx="46">
                  <c:v>7.3351231829865846E-2</c:v>
                </c:pt>
                <c:pt idx="47">
                  <c:v>8.3461723286633455E-2</c:v>
                </c:pt>
                <c:pt idx="48">
                  <c:v>7.1690502092301628E-2</c:v>
                </c:pt>
                <c:pt idx="49">
                  <c:v>7.391855032627391E-2</c:v>
                </c:pt>
                <c:pt idx="50">
                  <c:v>6.6849320979897903E-2</c:v>
                </c:pt>
                <c:pt idx="51">
                  <c:v>6.9558002509428687E-2</c:v>
                </c:pt>
                <c:pt idx="52">
                  <c:v>6.1251026633446094E-2</c:v>
                </c:pt>
                <c:pt idx="53">
                  <c:v>5.8139137598098169E-2</c:v>
                </c:pt>
                <c:pt idx="54">
                  <c:v>6.3784950623787598E-2</c:v>
                </c:pt>
                <c:pt idx="55">
                  <c:v>6.3253978248186016E-2</c:v>
                </c:pt>
                <c:pt idx="56">
                  <c:v>6.6035330465506359E-2</c:v>
                </c:pt>
                <c:pt idx="57">
                  <c:v>7.1877633557238738E-2</c:v>
                </c:pt>
                <c:pt idx="58">
                  <c:v>6.81511187371725E-2</c:v>
                </c:pt>
                <c:pt idx="59">
                  <c:v>6.3942757745118498E-2</c:v>
                </c:pt>
                <c:pt idx="60">
                  <c:v>6.4086707167509194E-2</c:v>
                </c:pt>
                <c:pt idx="61">
                  <c:v>5.4227352061375834E-2</c:v>
                </c:pt>
                <c:pt idx="62">
                  <c:v>5.1062147133266789E-2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7A3-42BB-8F32-AFC39FB69145}"/>
            </c:ext>
          </c:extLst>
        </c:ser>
        <c:ser>
          <c:idx val="2"/>
          <c:order val="4"/>
          <c:tx>
            <c:strRef>
              <c:f>'Pour Graph'!$A$8</c:f>
              <c:strCache>
                <c:ptCount val="1"/>
                <c:pt idx="0">
                  <c:v>CPMS</c:v>
                </c:pt>
              </c:strCache>
            </c:strRef>
          </c:tx>
          <c:spPr>
            <a:ln w="19050" cap="rnd" cmpd="sng" algn="ctr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strRef>
              <c:f>'Pour Graph'!$C$3:$BS$3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Graph'!$C$8:$BS$8</c:f>
              <c:numCache>
                <c:formatCode>0.0%</c:formatCode>
                <c:ptCount val="63"/>
                <c:pt idx="0">
                  <c:v>6.3855441291209875E-2</c:v>
                </c:pt>
                <c:pt idx="1">
                  <c:v>7.6239816344730191E-2</c:v>
                </c:pt>
                <c:pt idx="2">
                  <c:v>9.1781667868226044E-2</c:v>
                </c:pt>
                <c:pt idx="3">
                  <c:v>8.6824367625201349E-2</c:v>
                </c:pt>
                <c:pt idx="4">
                  <c:v>9.6174759035303953E-2</c:v>
                </c:pt>
                <c:pt idx="5">
                  <c:v>8.1559642789112416E-2</c:v>
                </c:pt>
                <c:pt idx="6">
                  <c:v>7.0526482228601181E-2</c:v>
                </c:pt>
                <c:pt idx="7">
                  <c:v>8.5488464517264426E-2</c:v>
                </c:pt>
                <c:pt idx="8">
                  <c:v>7.7141771492378761E-2</c:v>
                </c:pt>
                <c:pt idx="9">
                  <c:v>6.7399626595907799E-2</c:v>
                </c:pt>
                <c:pt idx="10">
                  <c:v>7.2754680575790445E-2</c:v>
                </c:pt>
                <c:pt idx="11">
                  <c:v>8.3136437262009685E-2</c:v>
                </c:pt>
                <c:pt idx="12">
                  <c:v>7.9189673566907801E-2</c:v>
                </c:pt>
                <c:pt idx="13">
                  <c:v>8.6178812207623051E-2</c:v>
                </c:pt>
                <c:pt idx="14">
                  <c:v>0.10116214478935234</c:v>
                </c:pt>
                <c:pt idx="15">
                  <c:v>4.4446039292816007E-2</c:v>
                </c:pt>
                <c:pt idx="16">
                  <c:v>3.9416438845082613E-2</c:v>
                </c:pt>
                <c:pt idx="17">
                  <c:v>4.4844351873506584E-2</c:v>
                </c:pt>
                <c:pt idx="18">
                  <c:v>9.92311440891369E-2</c:v>
                </c:pt>
                <c:pt idx="19">
                  <c:v>6.3268516614140208E-2</c:v>
                </c:pt>
                <c:pt idx="20">
                  <c:v>7.0761411882182129E-2</c:v>
                </c:pt>
                <c:pt idx="21">
                  <c:v>6.9401215248821299E-2</c:v>
                </c:pt>
                <c:pt idx="22">
                  <c:v>7.5392041855225425E-2</c:v>
                </c:pt>
                <c:pt idx="23">
                  <c:v>7.7327076164025774E-2</c:v>
                </c:pt>
                <c:pt idx="24">
                  <c:v>7.29498678881461E-2</c:v>
                </c:pt>
                <c:pt idx="25">
                  <c:v>7.8036814802386986E-2</c:v>
                </c:pt>
                <c:pt idx="26">
                  <c:v>7.80642223503797E-2</c:v>
                </c:pt>
                <c:pt idx="27">
                  <c:v>7.9720501006387126E-2</c:v>
                </c:pt>
                <c:pt idx="28">
                  <c:v>8.7752555102858468E-2</c:v>
                </c:pt>
                <c:pt idx="29">
                  <c:v>8.8033818842587638E-2</c:v>
                </c:pt>
                <c:pt idx="30">
                  <c:v>6.9679543719314285E-2</c:v>
                </c:pt>
                <c:pt idx="31">
                  <c:v>9.3923838998066389E-2</c:v>
                </c:pt>
                <c:pt idx="32">
                  <c:v>9.4545731254624482E-2</c:v>
                </c:pt>
                <c:pt idx="33">
                  <c:v>8.5821123932642768E-2</c:v>
                </c:pt>
                <c:pt idx="34">
                  <c:v>8.5479722591794677E-2</c:v>
                </c:pt>
                <c:pt idx="35">
                  <c:v>4.9490134080883152E-2</c:v>
                </c:pt>
                <c:pt idx="36">
                  <c:v>8.0698366211937322E-2</c:v>
                </c:pt>
                <c:pt idx="37">
                  <c:v>8.0634456365629686E-2</c:v>
                </c:pt>
                <c:pt idx="38">
                  <c:v>0.11567079975505841</c:v>
                </c:pt>
                <c:pt idx="39">
                  <c:v>9.3820588403399199E-2</c:v>
                </c:pt>
                <c:pt idx="40">
                  <c:v>9.9386615192776459E-2</c:v>
                </c:pt>
                <c:pt idx="41">
                  <c:v>9.9342729434340665E-2</c:v>
                </c:pt>
                <c:pt idx="42">
                  <c:v>0.11201871233583426</c:v>
                </c:pt>
                <c:pt idx="43">
                  <c:v>9.2899225615555289E-2</c:v>
                </c:pt>
                <c:pt idx="44">
                  <c:v>0.10300565548775291</c:v>
                </c:pt>
                <c:pt idx="45">
                  <c:v>8.8839054556808572E-2</c:v>
                </c:pt>
                <c:pt idx="46">
                  <c:v>9.6496940831525171E-2</c:v>
                </c:pt>
                <c:pt idx="47">
                  <c:v>0.11053153694750313</c:v>
                </c:pt>
                <c:pt idx="48">
                  <c:v>0.10193278302486242</c:v>
                </c:pt>
                <c:pt idx="49">
                  <c:v>0.10696211132484804</c:v>
                </c:pt>
                <c:pt idx="50">
                  <c:v>0.10563567328304717</c:v>
                </c:pt>
                <c:pt idx="51">
                  <c:v>0.10683908359626193</c:v>
                </c:pt>
                <c:pt idx="52">
                  <c:v>9.2729119937743215E-2</c:v>
                </c:pt>
                <c:pt idx="53">
                  <c:v>0.10226752915557544</c:v>
                </c:pt>
                <c:pt idx="54">
                  <c:v>9.413621952829189E-2</c:v>
                </c:pt>
                <c:pt idx="55">
                  <c:v>8.9157075878757749E-2</c:v>
                </c:pt>
                <c:pt idx="56">
                  <c:v>0.11199537218527628</c:v>
                </c:pt>
                <c:pt idx="57">
                  <c:v>0.11385738189620903</c:v>
                </c:pt>
                <c:pt idx="58">
                  <c:v>0.10706228598484463</c:v>
                </c:pt>
                <c:pt idx="59">
                  <c:v>8.8950149544955684E-2</c:v>
                </c:pt>
                <c:pt idx="60">
                  <c:v>9.4587433706729909E-2</c:v>
                </c:pt>
                <c:pt idx="61">
                  <c:v>8.0381933174768314E-2</c:v>
                </c:pt>
                <c:pt idx="62">
                  <c:v>8.975342919770965E-2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7A3-42BB-8F32-AFC39FB69145}"/>
            </c:ext>
          </c:extLst>
        </c:ser>
        <c:ser>
          <c:idx val="5"/>
          <c:order val="5"/>
          <c:tx>
            <c:strRef>
              <c:f>'Pour Graph'!$A$9</c:f>
              <c:strCache>
                <c:ptCount val="1"/>
                <c:pt idx="0">
                  <c:v>Hautes écoles</c:v>
                </c:pt>
              </c:strCache>
            </c:strRef>
          </c:tx>
          <c:spPr>
            <a:ln w="19050" cap="rnd" cmpd="sng" algn="ctr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'Pour Graph'!$C$3:$BS$3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Graph'!$C$9:$BS$9</c:f>
              <c:numCache>
                <c:formatCode>0.0%</c:formatCode>
                <c:ptCount val="63"/>
                <c:pt idx="0">
                  <c:v>5.1661216631234234E-2</c:v>
                </c:pt>
                <c:pt idx="1">
                  <c:v>5.6147973496377138E-2</c:v>
                </c:pt>
                <c:pt idx="2">
                  <c:v>5.9029819072146342E-2</c:v>
                </c:pt>
                <c:pt idx="3">
                  <c:v>4.4722717989094794E-2</c:v>
                </c:pt>
                <c:pt idx="4">
                  <c:v>6.131922485085594E-2</c:v>
                </c:pt>
                <c:pt idx="5">
                  <c:v>5.4866046695133286E-2</c:v>
                </c:pt>
                <c:pt idx="6">
                  <c:v>5.0381873455204861E-2</c:v>
                </c:pt>
                <c:pt idx="7">
                  <c:v>4.721555372579065E-2</c:v>
                </c:pt>
                <c:pt idx="8">
                  <c:v>4.0343885546277963E-2</c:v>
                </c:pt>
                <c:pt idx="9">
                  <c:v>5.5367051736980193E-2</c:v>
                </c:pt>
                <c:pt idx="10">
                  <c:v>5.920274494239345E-2</c:v>
                </c:pt>
                <c:pt idx="11">
                  <c:v>5.9796739972054917E-2</c:v>
                </c:pt>
                <c:pt idx="12">
                  <c:v>4.9311415096023374E-2</c:v>
                </c:pt>
                <c:pt idx="13">
                  <c:v>6.5865147600382812E-2</c:v>
                </c:pt>
                <c:pt idx="14">
                  <c:v>6.3902926904641194E-2</c:v>
                </c:pt>
                <c:pt idx="15">
                  <c:v>3.5210781520819343E-2</c:v>
                </c:pt>
                <c:pt idx="16">
                  <c:v>3.1297003229077393E-2</c:v>
                </c:pt>
                <c:pt idx="17">
                  <c:v>3.1267612738583361E-2</c:v>
                </c:pt>
                <c:pt idx="18">
                  <c:v>6.3646498178837455E-2</c:v>
                </c:pt>
                <c:pt idx="19">
                  <c:v>4.6122253803397337E-2</c:v>
                </c:pt>
                <c:pt idx="20">
                  <c:v>4.5375036581608158E-2</c:v>
                </c:pt>
                <c:pt idx="21">
                  <c:v>3.8531085736111401E-2</c:v>
                </c:pt>
                <c:pt idx="22">
                  <c:v>5.0306813761723287E-2</c:v>
                </c:pt>
                <c:pt idx="23">
                  <c:v>5.851478902595908E-2</c:v>
                </c:pt>
                <c:pt idx="24">
                  <c:v>5.5667459972876407E-2</c:v>
                </c:pt>
                <c:pt idx="25">
                  <c:v>4.9912365796955266E-2</c:v>
                </c:pt>
                <c:pt idx="26">
                  <c:v>4.5654876425978617E-2</c:v>
                </c:pt>
                <c:pt idx="27">
                  <c:v>6.246903738449839E-2</c:v>
                </c:pt>
                <c:pt idx="28">
                  <c:v>6.6580829761848509E-2</c:v>
                </c:pt>
                <c:pt idx="29">
                  <c:v>6.6104994896287544E-2</c:v>
                </c:pt>
                <c:pt idx="30">
                  <c:v>5.5902585248646428E-2</c:v>
                </c:pt>
                <c:pt idx="31">
                  <c:v>6.6241389254408575E-2</c:v>
                </c:pt>
                <c:pt idx="32">
                  <c:v>7.054963519150026E-2</c:v>
                </c:pt>
                <c:pt idx="33">
                  <c:v>5.8923843661508893E-2</c:v>
                </c:pt>
                <c:pt idx="34">
                  <c:v>5.4770424399375101E-2</c:v>
                </c:pt>
                <c:pt idx="35">
                  <c:v>6.0489771986212089E-2</c:v>
                </c:pt>
                <c:pt idx="36">
                  <c:v>6.1336200881785909E-2</c:v>
                </c:pt>
                <c:pt idx="37">
                  <c:v>6.3617247720261033E-2</c:v>
                </c:pt>
                <c:pt idx="38">
                  <c:v>7.1502326127747914E-2</c:v>
                </c:pt>
                <c:pt idx="39">
                  <c:v>5.0425109265709457E-2</c:v>
                </c:pt>
                <c:pt idx="40">
                  <c:v>6.225087860664584E-2</c:v>
                </c:pt>
                <c:pt idx="41">
                  <c:v>6.3153603871908562E-2</c:v>
                </c:pt>
                <c:pt idx="42">
                  <c:v>5.2356653340511726E-2</c:v>
                </c:pt>
                <c:pt idx="43">
                  <c:v>5.3833454645745543E-2</c:v>
                </c:pt>
                <c:pt idx="44">
                  <c:v>4.9150284093120396E-2</c:v>
                </c:pt>
                <c:pt idx="45">
                  <c:v>6.4292837593038679E-2</c:v>
                </c:pt>
                <c:pt idx="46">
                  <c:v>6.8853474325592648E-2</c:v>
                </c:pt>
                <c:pt idx="47">
                  <c:v>7.7658428833582274E-2</c:v>
                </c:pt>
                <c:pt idx="48">
                  <c:v>5.8725979024071333E-2</c:v>
                </c:pt>
                <c:pt idx="49">
                  <c:v>7.0860925863225746E-2</c:v>
                </c:pt>
                <c:pt idx="50">
                  <c:v>6.7929685201357046E-2</c:v>
                </c:pt>
                <c:pt idx="51">
                  <c:v>6.7856312710181915E-2</c:v>
                </c:pt>
                <c:pt idx="52">
                  <c:v>5.8113792945502195E-2</c:v>
                </c:pt>
                <c:pt idx="53">
                  <c:v>5.6033826563173406E-2</c:v>
                </c:pt>
                <c:pt idx="54">
                  <c:v>6.1678270409065643E-2</c:v>
                </c:pt>
                <c:pt idx="55">
                  <c:v>6.2493815968730985E-2</c:v>
                </c:pt>
                <c:pt idx="56">
                  <c:v>6.5661469352124274E-2</c:v>
                </c:pt>
                <c:pt idx="57">
                  <c:v>5.3730968654043018E-2</c:v>
                </c:pt>
                <c:pt idx="58">
                  <c:v>6.3762743653584503E-2</c:v>
                </c:pt>
                <c:pt idx="59">
                  <c:v>6.3769524096435951E-2</c:v>
                </c:pt>
                <c:pt idx="60">
                  <c:v>6.2305095636391056E-2</c:v>
                </c:pt>
                <c:pt idx="61">
                  <c:v>5.1553480950555397E-2</c:v>
                </c:pt>
                <c:pt idx="62">
                  <c:v>4.6971967776647659E-2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7A3-42BB-8F32-AFC39FB69145}"/>
            </c:ext>
          </c:extLst>
        </c:ser>
        <c:ser>
          <c:idx val="7"/>
          <c:order val="6"/>
          <c:tx>
            <c:strRef>
              <c:f>'Pour Graph'!$A$10</c:f>
              <c:strCache>
                <c:ptCount val="1"/>
                <c:pt idx="0">
                  <c:v>ESAHR + ESA</c:v>
                </c:pt>
              </c:strCache>
            </c:strRef>
          </c:tx>
          <c:spPr>
            <a:ln w="19050" cap="rnd" cmpd="sng" algn="ctr">
              <a:solidFill>
                <a:schemeClr val="accent4">
                  <a:lumMod val="60000"/>
                  <a:lumOff val="4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'Pour Graph'!$C$3:$BS$3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Graph'!$C$10:$BS$10</c:f>
              <c:numCache>
                <c:formatCode>0.0%</c:formatCode>
                <c:ptCount val="63"/>
                <c:pt idx="0">
                  <c:v>4.1848337022352015E-2</c:v>
                </c:pt>
                <c:pt idx="1">
                  <c:v>4.7289718713259446E-2</c:v>
                </c:pt>
                <c:pt idx="2">
                  <c:v>5.5524753475396232E-2</c:v>
                </c:pt>
                <c:pt idx="3">
                  <c:v>4.8613404770925281E-2</c:v>
                </c:pt>
                <c:pt idx="4">
                  <c:v>5.6900552702555673E-2</c:v>
                </c:pt>
                <c:pt idx="5">
                  <c:v>4.888557231405663E-2</c:v>
                </c:pt>
                <c:pt idx="6">
                  <c:v>4.5249783298529668E-2</c:v>
                </c:pt>
                <c:pt idx="7">
                  <c:v>4.3165125970444827E-2</c:v>
                </c:pt>
                <c:pt idx="8">
                  <c:v>4.0375000915369268E-2</c:v>
                </c:pt>
                <c:pt idx="9">
                  <c:v>4.9707355868649744E-2</c:v>
                </c:pt>
                <c:pt idx="10">
                  <c:v>5.2968162539827855E-2</c:v>
                </c:pt>
                <c:pt idx="11">
                  <c:v>6.0619007237787063E-2</c:v>
                </c:pt>
                <c:pt idx="12">
                  <c:v>5.355929218687927E-2</c:v>
                </c:pt>
                <c:pt idx="13">
                  <c:v>6.1726656186406492E-2</c:v>
                </c:pt>
                <c:pt idx="14">
                  <c:v>5.0148578177617607E-2</c:v>
                </c:pt>
                <c:pt idx="15">
                  <c:v>2.3834184642456478E-2</c:v>
                </c:pt>
                <c:pt idx="16">
                  <c:v>1.8911236193731938E-2</c:v>
                </c:pt>
                <c:pt idx="17">
                  <c:v>1.8806559017893468E-2</c:v>
                </c:pt>
                <c:pt idx="18">
                  <c:v>5.9027804005899881E-2</c:v>
                </c:pt>
                <c:pt idx="19">
                  <c:v>4.2720307852237599E-2</c:v>
                </c:pt>
                <c:pt idx="20">
                  <c:v>4.8217563488551662E-2</c:v>
                </c:pt>
                <c:pt idx="21">
                  <c:v>4.6815498057819233E-2</c:v>
                </c:pt>
                <c:pt idx="22">
                  <c:v>5.0820567288928462E-2</c:v>
                </c:pt>
                <c:pt idx="23">
                  <c:v>5.5070864615585628E-2</c:v>
                </c:pt>
                <c:pt idx="24">
                  <c:v>4.3563123099573491E-2</c:v>
                </c:pt>
                <c:pt idx="25">
                  <c:v>4.4139425542416053E-2</c:v>
                </c:pt>
                <c:pt idx="26">
                  <c:v>4.2013042420393866E-2</c:v>
                </c:pt>
                <c:pt idx="27">
                  <c:v>5.410098935829144E-2</c:v>
                </c:pt>
                <c:pt idx="28">
                  <c:v>6.2102968762189681E-2</c:v>
                </c:pt>
                <c:pt idx="29">
                  <c:v>5.6830256550586523E-2</c:v>
                </c:pt>
                <c:pt idx="30">
                  <c:v>4.9143817046855914E-2</c:v>
                </c:pt>
                <c:pt idx="31">
                  <c:v>6.1280794014529766E-2</c:v>
                </c:pt>
                <c:pt idx="32">
                  <c:v>6.0881963598351574E-2</c:v>
                </c:pt>
                <c:pt idx="33">
                  <c:v>5.2019679000011081E-2</c:v>
                </c:pt>
                <c:pt idx="34">
                  <c:v>5.0423417032179979E-2</c:v>
                </c:pt>
                <c:pt idx="35">
                  <c:v>5.5690697581536532E-2</c:v>
                </c:pt>
                <c:pt idx="36">
                  <c:v>5.4407210023100137E-2</c:v>
                </c:pt>
                <c:pt idx="37">
                  <c:v>5.6946995956884391E-2</c:v>
                </c:pt>
                <c:pt idx="38">
                  <c:v>6.9708705174200622E-2</c:v>
                </c:pt>
                <c:pt idx="39">
                  <c:v>5.2241714778926855E-2</c:v>
                </c:pt>
                <c:pt idx="40">
                  <c:v>5.8687797300373212E-2</c:v>
                </c:pt>
                <c:pt idx="41">
                  <c:v>5.41597048087206E-2</c:v>
                </c:pt>
                <c:pt idx="42">
                  <c:v>5.414363916541199E-2</c:v>
                </c:pt>
                <c:pt idx="43">
                  <c:v>4.639856992123817E-2</c:v>
                </c:pt>
                <c:pt idx="44">
                  <c:v>4.599886007731338E-2</c:v>
                </c:pt>
                <c:pt idx="45">
                  <c:v>5.1822693581127517E-2</c:v>
                </c:pt>
                <c:pt idx="46">
                  <c:v>5.4097888541774802E-2</c:v>
                </c:pt>
                <c:pt idx="47">
                  <c:v>6.2814960072492598E-2</c:v>
                </c:pt>
                <c:pt idx="48">
                  <c:v>5.5342720517934284E-2</c:v>
                </c:pt>
                <c:pt idx="49">
                  <c:v>5.3038942803952216E-2</c:v>
                </c:pt>
                <c:pt idx="50">
                  <c:v>5.4662888554080059E-2</c:v>
                </c:pt>
                <c:pt idx="51">
                  <c:v>5.6119541252536771E-2</c:v>
                </c:pt>
                <c:pt idx="52">
                  <c:v>4.714884144242986E-2</c:v>
                </c:pt>
                <c:pt idx="53">
                  <c:v>4.7531165779188256E-2</c:v>
                </c:pt>
                <c:pt idx="54">
                  <c:v>5.1960764334155626E-2</c:v>
                </c:pt>
                <c:pt idx="55">
                  <c:v>5.1233884812713189E-2</c:v>
                </c:pt>
                <c:pt idx="56">
                  <c:v>5.4562216622864784E-2</c:v>
                </c:pt>
                <c:pt idx="57">
                  <c:v>6.0289104955337666E-2</c:v>
                </c:pt>
                <c:pt idx="58">
                  <c:v>5.8537435165772617E-2</c:v>
                </c:pt>
                <c:pt idx="59">
                  <c:v>5.325501437725675E-2</c:v>
                </c:pt>
                <c:pt idx="60">
                  <c:v>5.6638486265111351E-2</c:v>
                </c:pt>
                <c:pt idx="61">
                  <c:v>4.5054654618083868E-2</c:v>
                </c:pt>
                <c:pt idx="62">
                  <c:v>4.2665441371520493E-2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7A3-42BB-8F32-AFC39FB69145}"/>
            </c:ext>
          </c:extLst>
        </c:ser>
        <c:ser>
          <c:idx val="6"/>
          <c:order val="7"/>
          <c:tx>
            <c:strRef>
              <c:f>'Pour Graph'!$A$11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 cmpd="sng" algn="ctr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tx1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cat>
            <c:strRef>
              <c:f>'Pour Graph'!$C$3:$BS$3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Graph'!$C$11:$BS$11</c:f>
              <c:numCache>
                <c:formatCode>0.0%</c:formatCode>
                <c:ptCount val="63"/>
                <c:pt idx="0">
                  <c:v>6.3090326019116405E-2</c:v>
                </c:pt>
                <c:pt idx="1">
                  <c:v>7.4459147299807363E-2</c:v>
                </c:pt>
                <c:pt idx="2">
                  <c:v>7.7208888739136255E-2</c:v>
                </c:pt>
                <c:pt idx="3">
                  <c:v>8.2861321543738056E-2</c:v>
                </c:pt>
                <c:pt idx="4">
                  <c:v>9.4314220132711901E-2</c:v>
                </c:pt>
                <c:pt idx="5">
                  <c:v>7.7995303246406605E-2</c:v>
                </c:pt>
                <c:pt idx="6">
                  <c:v>7.1340543356446559E-2</c:v>
                </c:pt>
                <c:pt idx="7">
                  <c:v>7.551915952164856E-2</c:v>
                </c:pt>
                <c:pt idx="8">
                  <c:v>6.1817397656021032E-2</c:v>
                </c:pt>
                <c:pt idx="9">
                  <c:v>6.5642854059196301E-2</c:v>
                </c:pt>
                <c:pt idx="10">
                  <c:v>7.1601321313454286E-2</c:v>
                </c:pt>
                <c:pt idx="11">
                  <c:v>7.7105897401123669E-2</c:v>
                </c:pt>
                <c:pt idx="12">
                  <c:v>8.455047608549815E-2</c:v>
                </c:pt>
                <c:pt idx="13">
                  <c:v>9.2503333951950303E-2</c:v>
                </c:pt>
                <c:pt idx="14">
                  <c:v>8.5230393978097577E-2</c:v>
                </c:pt>
                <c:pt idx="15">
                  <c:v>4.2184742669452359E-2</c:v>
                </c:pt>
                <c:pt idx="16">
                  <c:v>3.7273663455752157E-2</c:v>
                </c:pt>
                <c:pt idx="17">
                  <c:v>4.378104491285336E-2</c:v>
                </c:pt>
                <c:pt idx="18">
                  <c:v>8.2923581692534817E-2</c:v>
                </c:pt>
                <c:pt idx="19">
                  <c:v>6.0729897964612027E-2</c:v>
                </c:pt>
                <c:pt idx="20">
                  <c:v>6.5022044347231397E-2</c:v>
                </c:pt>
                <c:pt idx="21">
                  <c:v>6.6084298295017357E-2</c:v>
                </c:pt>
                <c:pt idx="22">
                  <c:v>7.342086627799603E-2</c:v>
                </c:pt>
                <c:pt idx="23">
                  <c:v>7.5591172573130527E-2</c:v>
                </c:pt>
                <c:pt idx="24">
                  <c:v>6.6076251372397296E-2</c:v>
                </c:pt>
                <c:pt idx="25">
                  <c:v>7.0787187738208787E-2</c:v>
                </c:pt>
                <c:pt idx="26">
                  <c:v>6.4077858191661591E-2</c:v>
                </c:pt>
                <c:pt idx="27">
                  <c:v>7.6208156524639636E-2</c:v>
                </c:pt>
                <c:pt idx="28">
                  <c:v>8.7101055703164454E-2</c:v>
                </c:pt>
                <c:pt idx="29">
                  <c:v>8.6402862963042781E-2</c:v>
                </c:pt>
                <c:pt idx="30">
                  <c:v>9.0750688758054046E-2</c:v>
                </c:pt>
                <c:pt idx="31">
                  <c:v>9.9051027745668263E-2</c:v>
                </c:pt>
                <c:pt idx="32">
                  <c:v>9.2591861351816337E-2</c:v>
                </c:pt>
                <c:pt idx="33">
                  <c:v>7.9184087243440032E-2</c:v>
                </c:pt>
                <c:pt idx="34">
                  <c:v>8.343277380099505E-2</c:v>
                </c:pt>
                <c:pt idx="35">
                  <c:v>7.2664254718839097E-2</c:v>
                </c:pt>
                <c:pt idx="36">
                  <c:v>7.7623408507020736E-2</c:v>
                </c:pt>
                <c:pt idx="37">
                  <c:v>8.1864174021966565E-2</c:v>
                </c:pt>
                <c:pt idx="38">
                  <c:v>0.10067925097588669</c:v>
                </c:pt>
                <c:pt idx="39">
                  <c:v>8.5123045106535636E-2</c:v>
                </c:pt>
                <c:pt idx="40">
                  <c:v>9.2440359621826826E-2</c:v>
                </c:pt>
                <c:pt idx="41">
                  <c:v>8.686889457564792E-2</c:v>
                </c:pt>
                <c:pt idx="42">
                  <c:v>9.1432839583024894E-2</c:v>
                </c:pt>
                <c:pt idx="43">
                  <c:v>7.7340545926167362E-2</c:v>
                </c:pt>
                <c:pt idx="44">
                  <c:v>7.7846226207584496E-2</c:v>
                </c:pt>
                <c:pt idx="45">
                  <c:v>8.1822790803714587E-2</c:v>
                </c:pt>
                <c:pt idx="46">
                  <c:v>8.9099815144386113E-2</c:v>
                </c:pt>
                <c:pt idx="47">
                  <c:v>0.10181083381558219</c:v>
                </c:pt>
                <c:pt idx="48">
                  <c:v>9.614540640571137E-2</c:v>
                </c:pt>
                <c:pt idx="49">
                  <c:v>9.7832216267643796E-2</c:v>
                </c:pt>
                <c:pt idx="50">
                  <c:v>8.8936714306388109E-2</c:v>
                </c:pt>
                <c:pt idx="51">
                  <c:v>9.4121019268061296E-2</c:v>
                </c:pt>
                <c:pt idx="52">
                  <c:v>8.4037883486439632E-2</c:v>
                </c:pt>
                <c:pt idx="53">
                  <c:v>8.3394460341810722E-2</c:v>
                </c:pt>
                <c:pt idx="54">
                  <c:v>7.9985962891231457E-2</c:v>
                </c:pt>
                <c:pt idx="55">
                  <c:v>8.2900262964745106E-2</c:v>
                </c:pt>
                <c:pt idx="56">
                  <c:v>9.3253338712313311E-2</c:v>
                </c:pt>
                <c:pt idx="57">
                  <c:v>0.10025701174274133</c:v>
                </c:pt>
                <c:pt idx="58">
                  <c:v>9.6986417569115829E-2</c:v>
                </c:pt>
                <c:pt idx="59">
                  <c:v>8.5687011665541615E-2</c:v>
                </c:pt>
                <c:pt idx="60">
                  <c:v>9.0003958253882216E-2</c:v>
                </c:pt>
                <c:pt idx="61">
                  <c:v>7.8152649377783392E-2</c:v>
                </c:pt>
                <c:pt idx="62">
                  <c:v>7.5326154493418229E-2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44-4805-A7B5-823B8DDAAF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noFill/>
              <a:round/>
            </a:ln>
            <a:effectLst/>
          </c:spPr>
        </c:dropLines>
        <c:smooth val="0"/>
        <c:axId val="738048176"/>
        <c:axId val="738042296"/>
      </c:lineChart>
      <c:catAx>
        <c:axId val="738048176"/>
        <c:scaling>
          <c:orientation val="minMax"/>
        </c:scaling>
        <c:delete val="0"/>
        <c:axPos val="b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3240000" spcFirstLastPara="1" vertOverflow="ellipsis" wrap="square" anchor="ctr" anchorCtr="0"/>
          <a:lstStyle/>
          <a:p>
            <a:pPr>
              <a:defRPr sz="800" b="0" i="0" u="none" strike="noStrike" kern="1200" spc="2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38042296"/>
        <c:crosses val="autoZero"/>
        <c:auto val="1"/>
        <c:lblAlgn val="ctr"/>
        <c:lblOffset val="110"/>
        <c:tickLblSkip val="1"/>
        <c:noMultiLvlLbl val="0"/>
      </c:catAx>
      <c:valAx>
        <c:axId val="738042296"/>
        <c:scaling>
          <c:orientation val="minMax"/>
          <c:max val="0.13"/>
          <c:min val="0"/>
        </c:scaling>
        <c:delete val="0"/>
        <c:axPos val="l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0.0%" sourceLinked="0"/>
        <c:majorTickMark val="out"/>
        <c:minorTickMark val="none"/>
        <c:tickLblPos val="nextTo"/>
        <c:spPr>
          <a:solidFill>
            <a:schemeClr val="bg1"/>
          </a:solidFill>
          <a:ln cap="flat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38048176"/>
        <c:crosses val="autoZero"/>
        <c:crossBetween val="between"/>
        <c:majorUnit val="5.000000000000001E-3"/>
      </c:valAx>
      <c:spPr>
        <a:solidFill>
          <a:srgbClr val="F9F9F5"/>
        </a:solidFill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78962403731274899"/>
          <c:y val="0.64665950571648478"/>
          <c:w val="0.19971471631030227"/>
          <c:h val="0.23617607896620002"/>
        </c:manualLayout>
      </c:layout>
      <c:overlay val="0"/>
      <c:spPr>
        <a:pattFill prst="pct5">
          <a:fgClr>
            <a:srgbClr val="F9F9F5"/>
          </a:fgClr>
          <a:bgClr>
            <a:schemeClr val="bg1"/>
          </a:bgClr>
        </a:pattFill>
        <a:ln w="635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sng" strike="noStrike" kern="1200" cap="none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BE" sz="1300" b="1" u="sng">
                <a:solidFill>
                  <a:sysClr val="windowText" lastClr="000000"/>
                </a:solidFill>
              </a:rPr>
              <a:t>Evolution des taux d'absence</a:t>
            </a:r>
            <a:r>
              <a:rPr lang="fr-BE" sz="1300" b="1" u="sng" baseline="0">
                <a:solidFill>
                  <a:sysClr val="windowText" lastClr="000000"/>
                </a:solidFill>
              </a:rPr>
              <a:t> pour maladie</a:t>
            </a:r>
            <a:r>
              <a:rPr lang="fr-BE" sz="1300" b="1" u="sng">
                <a:solidFill>
                  <a:sysClr val="windowText" lastClr="000000"/>
                </a:solidFill>
              </a:rPr>
              <a:t> par catégorie de personnel (tous niveaux) depuis 2018-2019</a:t>
            </a:r>
          </a:p>
        </c:rich>
      </c:tx>
      <c:layout>
        <c:manualLayout>
          <c:xMode val="edge"/>
          <c:yMode val="edge"/>
          <c:x val="0.10429894351013368"/>
          <c:y val="6.3121272365805172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sng" strike="noStrike" kern="1200" cap="none" spc="2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4.8149350561948988E-2"/>
          <c:y val="5.6766542945369855E-2"/>
          <c:w val="0.93959054818875898"/>
          <c:h val="0.82945204857882759"/>
        </c:manualLayout>
      </c:layout>
      <c:lineChart>
        <c:grouping val="standard"/>
        <c:varyColors val="0"/>
        <c:ser>
          <c:idx val="0"/>
          <c:order val="0"/>
          <c:tx>
            <c:strRef>
              <c:f>'Pour Graph'!$A$17</c:f>
              <c:strCache>
                <c:ptCount val="1"/>
                <c:pt idx="0">
                  <c:v>Personnel de direction</c:v>
                </c:pt>
              </c:strCache>
            </c:strRef>
          </c:tx>
          <c:spPr>
            <a:ln w="19050" cap="rnd" cmpd="sng" algn="ctr">
              <a:solidFill>
                <a:srgbClr val="3366FF"/>
              </a:solidFill>
              <a:round/>
            </a:ln>
            <a:effectLst/>
          </c:spPr>
          <c:marker>
            <c:symbol val="none"/>
          </c:marker>
          <c:cat>
            <c:strRef>
              <c:f>'Pour Graph'!$C$16:$BS$16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Graph'!$C$17:$BS$17</c:f>
              <c:numCache>
                <c:formatCode>0.0%</c:formatCode>
                <c:ptCount val="63"/>
                <c:pt idx="0">
                  <c:v>7.8667266556786464E-2</c:v>
                </c:pt>
                <c:pt idx="1">
                  <c:v>9.0508702769533586E-2</c:v>
                </c:pt>
                <c:pt idx="2">
                  <c:v>9.6798526686585507E-2</c:v>
                </c:pt>
                <c:pt idx="3">
                  <c:v>8.1280829427072321E-2</c:v>
                </c:pt>
                <c:pt idx="4">
                  <c:v>9.3371274341873076E-2</c:v>
                </c:pt>
                <c:pt idx="5">
                  <c:v>8.3173987515375886E-2</c:v>
                </c:pt>
                <c:pt idx="6">
                  <c:v>7.9404851890172601E-2</c:v>
                </c:pt>
                <c:pt idx="7">
                  <c:v>7.8124961192161974E-2</c:v>
                </c:pt>
                <c:pt idx="8">
                  <c:v>7.0364957963224617E-2</c:v>
                </c:pt>
                <c:pt idx="9">
                  <c:v>7.5375076033910346E-2</c:v>
                </c:pt>
                <c:pt idx="10">
                  <c:v>8.2751398637933321E-2</c:v>
                </c:pt>
                <c:pt idx="11">
                  <c:v>8.5288243638549713E-2</c:v>
                </c:pt>
                <c:pt idx="12">
                  <c:v>8.4429535553218915E-2</c:v>
                </c:pt>
                <c:pt idx="13">
                  <c:v>8.6782090245164922E-2</c:v>
                </c:pt>
                <c:pt idx="14">
                  <c:v>8.4405575816736342E-2</c:v>
                </c:pt>
                <c:pt idx="15">
                  <c:v>6.2593396355090938E-2</c:v>
                </c:pt>
                <c:pt idx="16">
                  <c:v>5.6577283810983384E-2</c:v>
                </c:pt>
                <c:pt idx="17">
                  <c:v>6.0699338514922457E-2</c:v>
                </c:pt>
                <c:pt idx="18">
                  <c:v>9.2084439978691354E-2</c:v>
                </c:pt>
                <c:pt idx="19">
                  <c:v>7.796216826093412E-2</c:v>
                </c:pt>
                <c:pt idx="20">
                  <c:v>7.4819905756577113E-2</c:v>
                </c:pt>
                <c:pt idx="21">
                  <c:v>7.3096797361750787E-2</c:v>
                </c:pt>
                <c:pt idx="22">
                  <c:v>7.725487675877965E-2</c:v>
                </c:pt>
                <c:pt idx="23">
                  <c:v>7.8426706414249092E-2</c:v>
                </c:pt>
                <c:pt idx="24">
                  <c:v>7.1405771281596225E-2</c:v>
                </c:pt>
                <c:pt idx="25">
                  <c:v>7.0835313552570237E-2</c:v>
                </c:pt>
                <c:pt idx="26">
                  <c:v>6.6163060563923015E-2</c:v>
                </c:pt>
                <c:pt idx="27">
                  <c:v>7.8903583423647228E-2</c:v>
                </c:pt>
                <c:pt idx="28">
                  <c:v>8.8946839939401556E-2</c:v>
                </c:pt>
                <c:pt idx="29">
                  <c:v>8.6922603734620005E-2</c:v>
                </c:pt>
                <c:pt idx="30">
                  <c:v>8.2558276091071178E-2</c:v>
                </c:pt>
                <c:pt idx="31">
                  <c:v>9.5973528094272814E-2</c:v>
                </c:pt>
                <c:pt idx="32">
                  <c:v>9.4470330626203289E-2</c:v>
                </c:pt>
                <c:pt idx="33">
                  <c:v>8.2947354462890976E-2</c:v>
                </c:pt>
                <c:pt idx="34">
                  <c:v>8.5705702963611713E-2</c:v>
                </c:pt>
                <c:pt idx="35">
                  <c:v>8.7010006785946767E-2</c:v>
                </c:pt>
                <c:pt idx="36">
                  <c:v>7.5867571631661274E-2</c:v>
                </c:pt>
                <c:pt idx="37">
                  <c:v>7.5726012714184388E-2</c:v>
                </c:pt>
                <c:pt idx="38">
                  <c:v>8.7764330498546095E-2</c:v>
                </c:pt>
                <c:pt idx="39">
                  <c:v>7.4064249370916921E-2</c:v>
                </c:pt>
                <c:pt idx="40">
                  <c:v>7.9703255624274855E-2</c:v>
                </c:pt>
                <c:pt idx="41">
                  <c:v>7.4768007954767957E-2</c:v>
                </c:pt>
                <c:pt idx="42">
                  <c:v>7.9656979449618415E-2</c:v>
                </c:pt>
                <c:pt idx="43">
                  <c:v>6.5693304691607182E-2</c:v>
                </c:pt>
                <c:pt idx="44">
                  <c:v>6.8417262371723783E-2</c:v>
                </c:pt>
                <c:pt idx="45">
                  <c:v>7.4323859300579151E-2</c:v>
                </c:pt>
                <c:pt idx="46">
                  <c:v>7.7363849935005391E-2</c:v>
                </c:pt>
                <c:pt idx="47">
                  <c:v>9.014355641438683E-2</c:v>
                </c:pt>
                <c:pt idx="48">
                  <c:v>8.1135173024721674E-2</c:v>
                </c:pt>
                <c:pt idx="49">
                  <c:v>8.2498490017058376E-2</c:v>
                </c:pt>
                <c:pt idx="50">
                  <c:v>7.7945448491940031E-2</c:v>
                </c:pt>
                <c:pt idx="51">
                  <c:v>8.6970100623448107E-2</c:v>
                </c:pt>
                <c:pt idx="52">
                  <c:v>7.643122827239246E-2</c:v>
                </c:pt>
                <c:pt idx="53">
                  <c:v>7.4007402810171874E-2</c:v>
                </c:pt>
                <c:pt idx="54">
                  <c:v>8.1563650224552267E-2</c:v>
                </c:pt>
                <c:pt idx="55">
                  <c:v>7.9976589611802595E-2</c:v>
                </c:pt>
                <c:pt idx="56">
                  <c:v>8.8728536327078347E-2</c:v>
                </c:pt>
                <c:pt idx="57">
                  <c:v>8.6110077919631975E-2</c:v>
                </c:pt>
                <c:pt idx="58">
                  <c:v>9.134073630430993E-2</c:v>
                </c:pt>
                <c:pt idx="59">
                  <c:v>8.3742007604153373E-2</c:v>
                </c:pt>
                <c:pt idx="60">
                  <c:v>8.7683568095703393E-2</c:v>
                </c:pt>
                <c:pt idx="61">
                  <c:v>0.10030707071644283</c:v>
                </c:pt>
                <c:pt idx="62">
                  <c:v>7.5269881942244682E-2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A3-42BB-8F32-AFC39FB69145}"/>
            </c:ext>
          </c:extLst>
        </c:ser>
        <c:ser>
          <c:idx val="1"/>
          <c:order val="1"/>
          <c:tx>
            <c:strRef>
              <c:f>'Pour Graph'!$A$18</c:f>
              <c:strCache>
                <c:ptCount val="1"/>
                <c:pt idx="0">
                  <c:v>Personnel enseignant</c:v>
                </c:pt>
              </c:strCache>
            </c:strRef>
          </c:tx>
          <c:spPr>
            <a:ln w="19050" cap="rnd" cmpd="sng" algn="ctr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'Pour Graph'!$C$16:$BS$16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Graph'!$C$18:$BS$18</c:f>
              <c:numCache>
                <c:formatCode>0.0%</c:formatCode>
                <c:ptCount val="63"/>
                <c:pt idx="0">
                  <c:v>6.1118590215849984E-2</c:v>
                </c:pt>
                <c:pt idx="1">
                  <c:v>7.2783081057948243E-2</c:v>
                </c:pt>
                <c:pt idx="2">
                  <c:v>7.4654999655913337E-2</c:v>
                </c:pt>
                <c:pt idx="3">
                  <c:v>8.2198104502606881E-2</c:v>
                </c:pt>
                <c:pt idx="4">
                  <c:v>9.3291507432885196E-2</c:v>
                </c:pt>
                <c:pt idx="5">
                  <c:v>7.6340430086538347E-2</c:v>
                </c:pt>
                <c:pt idx="6">
                  <c:v>6.997398512690306E-2</c:v>
                </c:pt>
                <c:pt idx="7">
                  <c:v>7.3171391095083749E-2</c:v>
                </c:pt>
                <c:pt idx="8">
                  <c:v>5.8493565286123872E-2</c:v>
                </c:pt>
                <c:pt idx="9">
                  <c:v>6.2709904002592701E-2</c:v>
                </c:pt>
                <c:pt idx="10">
                  <c:v>6.8837703173785098E-2</c:v>
                </c:pt>
                <c:pt idx="11">
                  <c:v>7.3537086932276605E-2</c:v>
                </c:pt>
                <c:pt idx="12">
                  <c:v>8.3452843230949092E-2</c:v>
                </c:pt>
                <c:pt idx="13">
                  <c:v>9.1341861207604541E-2</c:v>
                </c:pt>
                <c:pt idx="14">
                  <c:v>8.2951170172556529E-2</c:v>
                </c:pt>
                <c:pt idx="15">
                  <c:v>4.0092007561559215E-2</c:v>
                </c:pt>
                <c:pt idx="16">
                  <c:v>3.533075174394916E-2</c:v>
                </c:pt>
                <c:pt idx="17">
                  <c:v>4.1462234289519118E-2</c:v>
                </c:pt>
                <c:pt idx="18">
                  <c:v>8.0551053315728927E-2</c:v>
                </c:pt>
                <c:pt idx="19">
                  <c:v>5.8629385260721228E-2</c:v>
                </c:pt>
                <c:pt idx="20">
                  <c:v>6.2628533495677319E-2</c:v>
                </c:pt>
                <c:pt idx="21">
                  <c:v>6.3968116034148578E-2</c:v>
                </c:pt>
                <c:pt idx="22">
                  <c:v>7.1626495014238803E-2</c:v>
                </c:pt>
                <c:pt idx="23">
                  <c:v>7.3673013153675235E-2</c:v>
                </c:pt>
                <c:pt idx="24">
                  <c:v>6.3914658381218917E-2</c:v>
                </c:pt>
                <c:pt idx="25">
                  <c:v>6.9312313268322004E-2</c:v>
                </c:pt>
                <c:pt idx="26">
                  <c:v>6.1757862605863308E-2</c:v>
                </c:pt>
                <c:pt idx="27">
                  <c:v>7.4720509005798255E-2</c:v>
                </c:pt>
                <c:pt idx="28">
                  <c:v>8.6303313906360132E-2</c:v>
                </c:pt>
                <c:pt idx="29">
                  <c:v>8.4974893161960219E-2</c:v>
                </c:pt>
                <c:pt idx="30">
                  <c:v>9.116944023612121E-2</c:v>
                </c:pt>
                <c:pt idx="31">
                  <c:v>9.8398946958247108E-2</c:v>
                </c:pt>
                <c:pt idx="32">
                  <c:v>9.121137066837022E-2</c:v>
                </c:pt>
                <c:pt idx="33">
                  <c:v>7.7570987418630596E-2</c:v>
                </c:pt>
                <c:pt idx="34">
                  <c:v>8.167525093299903E-2</c:v>
                </c:pt>
                <c:pt idx="35">
                  <c:v>7.2075632147871008E-2</c:v>
                </c:pt>
                <c:pt idx="36">
                  <c:v>7.6694401119496991E-2</c:v>
                </c:pt>
                <c:pt idx="37">
                  <c:v>8.0581211499891003E-2</c:v>
                </c:pt>
                <c:pt idx="38">
                  <c:v>9.907323682925967E-2</c:v>
                </c:pt>
                <c:pt idx="39">
                  <c:v>8.4527887556650319E-2</c:v>
                </c:pt>
                <c:pt idx="40">
                  <c:v>9.1630236301008347E-2</c:v>
                </c:pt>
                <c:pt idx="41">
                  <c:v>8.5396559276309819E-2</c:v>
                </c:pt>
                <c:pt idx="42">
                  <c:v>9.0125372123938854E-2</c:v>
                </c:pt>
                <c:pt idx="43">
                  <c:v>7.6573148522474058E-2</c:v>
                </c:pt>
                <c:pt idx="44">
                  <c:v>7.5499636848921053E-2</c:v>
                </c:pt>
                <c:pt idx="45">
                  <c:v>8.0354782518017767E-2</c:v>
                </c:pt>
                <c:pt idx="46">
                  <c:v>8.8072331636411511E-2</c:v>
                </c:pt>
                <c:pt idx="47">
                  <c:v>0.10047074865100969</c:v>
                </c:pt>
                <c:pt idx="48">
                  <c:v>9.5934102065091273E-2</c:v>
                </c:pt>
                <c:pt idx="49">
                  <c:v>9.7384999785497584E-2</c:v>
                </c:pt>
                <c:pt idx="50">
                  <c:v>8.7869338668726996E-2</c:v>
                </c:pt>
                <c:pt idx="51">
                  <c:v>9.2408840683701504E-2</c:v>
                </c:pt>
                <c:pt idx="52">
                  <c:v>8.2889039504230613E-2</c:v>
                </c:pt>
                <c:pt idx="53">
                  <c:v>8.0416047406725255E-2</c:v>
                </c:pt>
                <c:pt idx="54">
                  <c:v>7.7471451976222933E-2</c:v>
                </c:pt>
                <c:pt idx="55">
                  <c:v>8.0804011510292748E-2</c:v>
                </c:pt>
                <c:pt idx="56">
                  <c:v>9.1085444661351683E-2</c:v>
                </c:pt>
                <c:pt idx="57">
                  <c:v>9.9382869579369412E-2</c:v>
                </c:pt>
                <c:pt idx="58">
                  <c:v>9.5610320938502399E-2</c:v>
                </c:pt>
                <c:pt idx="59">
                  <c:v>8.4068272780058545E-2</c:v>
                </c:pt>
                <c:pt idx="60">
                  <c:v>8.791403261666389E-2</c:v>
                </c:pt>
                <c:pt idx="61">
                  <c:v>7.5787646926591026E-2</c:v>
                </c:pt>
                <c:pt idx="62">
                  <c:v>7.2495852684215406E-2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A3-42BB-8F32-AFC39FB69145}"/>
            </c:ext>
          </c:extLst>
        </c:ser>
        <c:ser>
          <c:idx val="3"/>
          <c:order val="2"/>
          <c:tx>
            <c:strRef>
              <c:f>'Pour Graph'!$A$19</c:f>
              <c:strCache>
                <c:ptCount val="1"/>
                <c:pt idx="0">
                  <c:v>Personnel auxiliaire d'éducation</c:v>
                </c:pt>
              </c:strCache>
            </c:strRef>
          </c:tx>
          <c:spPr>
            <a:ln w="19050" cap="rnd" cmpd="sng" algn="ctr">
              <a:solidFill>
                <a:srgbClr val="009A46"/>
              </a:solidFill>
              <a:round/>
            </a:ln>
            <a:effectLst/>
          </c:spPr>
          <c:marker>
            <c:symbol val="none"/>
          </c:marker>
          <c:cat>
            <c:strRef>
              <c:f>'Pour Graph'!$C$16:$BS$16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Graph'!$C$19:$BS$19</c:f>
              <c:numCache>
                <c:formatCode>0.0%</c:formatCode>
                <c:ptCount val="63"/>
                <c:pt idx="0">
                  <c:v>6.924477485348085E-2</c:v>
                </c:pt>
                <c:pt idx="1">
                  <c:v>8.0225677766503856E-2</c:v>
                </c:pt>
                <c:pt idx="2">
                  <c:v>8.3436945250233749E-2</c:v>
                </c:pt>
                <c:pt idx="3">
                  <c:v>8.7055628129826382E-2</c:v>
                </c:pt>
                <c:pt idx="4">
                  <c:v>9.9790839037100995E-2</c:v>
                </c:pt>
                <c:pt idx="5">
                  <c:v>8.6009250167323997E-2</c:v>
                </c:pt>
                <c:pt idx="6">
                  <c:v>7.3791626113313732E-2</c:v>
                </c:pt>
                <c:pt idx="7">
                  <c:v>8.5326590282259612E-2</c:v>
                </c:pt>
                <c:pt idx="8">
                  <c:v>7.0550538228301138E-2</c:v>
                </c:pt>
                <c:pt idx="9">
                  <c:v>7.1701875916859781E-2</c:v>
                </c:pt>
                <c:pt idx="10">
                  <c:v>7.7085747182671041E-2</c:v>
                </c:pt>
                <c:pt idx="11">
                  <c:v>8.6161236551912185E-2</c:v>
                </c:pt>
                <c:pt idx="12">
                  <c:v>8.4293843645990491E-2</c:v>
                </c:pt>
                <c:pt idx="13">
                  <c:v>9.4863159649108658E-2</c:v>
                </c:pt>
                <c:pt idx="14">
                  <c:v>8.2185933397209088E-2</c:v>
                </c:pt>
                <c:pt idx="15">
                  <c:v>3.7769183647455781E-2</c:v>
                </c:pt>
                <c:pt idx="16">
                  <c:v>3.5821788940427257E-2</c:v>
                </c:pt>
                <c:pt idx="17">
                  <c:v>4.3884857476283241E-2</c:v>
                </c:pt>
                <c:pt idx="18">
                  <c:v>8.8679876632175039E-2</c:v>
                </c:pt>
                <c:pt idx="19">
                  <c:v>6.3554048933938415E-2</c:v>
                </c:pt>
                <c:pt idx="20">
                  <c:v>7.1835894088562113E-2</c:v>
                </c:pt>
                <c:pt idx="21">
                  <c:v>7.4439874964852853E-2</c:v>
                </c:pt>
                <c:pt idx="22">
                  <c:v>7.768361721921864E-2</c:v>
                </c:pt>
                <c:pt idx="23">
                  <c:v>7.7424462615679673E-2</c:v>
                </c:pt>
                <c:pt idx="24">
                  <c:v>6.7429617317425763E-2</c:v>
                </c:pt>
                <c:pt idx="25">
                  <c:v>7.3006883910706519E-2</c:v>
                </c:pt>
                <c:pt idx="26">
                  <c:v>6.7498499720435354E-2</c:v>
                </c:pt>
                <c:pt idx="27">
                  <c:v>7.912879045448E-2</c:v>
                </c:pt>
                <c:pt idx="28">
                  <c:v>8.7951020439809971E-2</c:v>
                </c:pt>
                <c:pt idx="29">
                  <c:v>9.0169150129731188E-2</c:v>
                </c:pt>
                <c:pt idx="30">
                  <c:v>9.691092248091443E-2</c:v>
                </c:pt>
                <c:pt idx="31">
                  <c:v>0.10036174159574832</c:v>
                </c:pt>
                <c:pt idx="32">
                  <c:v>9.2612830024110179E-2</c:v>
                </c:pt>
                <c:pt idx="33">
                  <c:v>7.8588767404577459E-2</c:v>
                </c:pt>
                <c:pt idx="34">
                  <c:v>8.7803478841926796E-2</c:v>
                </c:pt>
                <c:pt idx="35">
                  <c:v>6.8460989534228106E-2</c:v>
                </c:pt>
                <c:pt idx="36">
                  <c:v>7.5028759140973081E-2</c:v>
                </c:pt>
                <c:pt idx="37">
                  <c:v>8.1746924348685093E-2</c:v>
                </c:pt>
                <c:pt idx="38">
                  <c:v>0.10322517026803485</c:v>
                </c:pt>
                <c:pt idx="39">
                  <c:v>8.6352826675968455E-2</c:v>
                </c:pt>
                <c:pt idx="40">
                  <c:v>9.3275152920354348E-2</c:v>
                </c:pt>
                <c:pt idx="41">
                  <c:v>8.7102752393645427E-2</c:v>
                </c:pt>
                <c:pt idx="42">
                  <c:v>9.4254181531656447E-2</c:v>
                </c:pt>
                <c:pt idx="43">
                  <c:v>7.8283640318293601E-2</c:v>
                </c:pt>
                <c:pt idx="44">
                  <c:v>8.3427177844160955E-2</c:v>
                </c:pt>
                <c:pt idx="45">
                  <c:v>8.1099400269968161E-2</c:v>
                </c:pt>
                <c:pt idx="46">
                  <c:v>8.9373229978007798E-2</c:v>
                </c:pt>
                <c:pt idx="47">
                  <c:v>0.10122213664251019</c:v>
                </c:pt>
                <c:pt idx="48">
                  <c:v>9.4239521140574531E-2</c:v>
                </c:pt>
                <c:pt idx="49">
                  <c:v>9.5319486365779499E-2</c:v>
                </c:pt>
                <c:pt idx="50">
                  <c:v>8.6060694478243285E-2</c:v>
                </c:pt>
                <c:pt idx="51">
                  <c:v>9.3932246674348213E-2</c:v>
                </c:pt>
                <c:pt idx="52">
                  <c:v>8.4578363396273601E-2</c:v>
                </c:pt>
                <c:pt idx="53">
                  <c:v>8.9471578303562185E-2</c:v>
                </c:pt>
                <c:pt idx="54">
                  <c:v>8.5161870866839004E-2</c:v>
                </c:pt>
                <c:pt idx="55">
                  <c:v>9.0652563522470767E-2</c:v>
                </c:pt>
                <c:pt idx="56">
                  <c:v>0.10123835010125745</c:v>
                </c:pt>
                <c:pt idx="57">
                  <c:v>0.10115619351840312</c:v>
                </c:pt>
                <c:pt idx="58">
                  <c:v>0.10157471722755938</c:v>
                </c:pt>
                <c:pt idx="59">
                  <c:v>9.2395420016942537E-2</c:v>
                </c:pt>
                <c:pt idx="60">
                  <c:v>9.598455591282895E-2</c:v>
                </c:pt>
                <c:pt idx="61">
                  <c:v>8.3407694364285703E-2</c:v>
                </c:pt>
                <c:pt idx="62">
                  <c:v>8.4939938770792714E-2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7A3-42BB-8F32-AFC39FB69145}"/>
            </c:ext>
          </c:extLst>
        </c:ser>
        <c:ser>
          <c:idx val="4"/>
          <c:order val="3"/>
          <c:tx>
            <c:strRef>
              <c:f>'Pour Graph'!$A$20</c:f>
              <c:strCache>
                <c:ptCount val="1"/>
                <c:pt idx="0">
                  <c:v>Personnel paramédical, social, psy.</c:v>
                </c:pt>
              </c:strCache>
            </c:strRef>
          </c:tx>
          <c:spPr>
            <a:ln w="19050" cap="rnd" cmpd="sng" algn="ctr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'Pour Graph'!$C$16:$BS$16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Graph'!$C$20:$BS$20</c:f>
              <c:numCache>
                <c:formatCode>0.0%</c:formatCode>
                <c:ptCount val="63"/>
                <c:pt idx="0">
                  <c:v>4.9830435531828962E-2</c:v>
                </c:pt>
                <c:pt idx="1">
                  <c:v>6.3304640851994165E-2</c:v>
                </c:pt>
                <c:pt idx="2">
                  <c:v>6.9769759401704101E-2</c:v>
                </c:pt>
                <c:pt idx="3">
                  <c:v>7.0591818145313887E-2</c:v>
                </c:pt>
                <c:pt idx="4">
                  <c:v>8.9459522519116819E-2</c:v>
                </c:pt>
                <c:pt idx="5">
                  <c:v>6.6467276146429694E-2</c:v>
                </c:pt>
                <c:pt idx="6">
                  <c:v>5.8818491129484472E-2</c:v>
                </c:pt>
                <c:pt idx="7">
                  <c:v>6.9039288109225036E-2</c:v>
                </c:pt>
                <c:pt idx="8">
                  <c:v>5.697638959207902E-2</c:v>
                </c:pt>
                <c:pt idx="9">
                  <c:v>6.1254344154906749E-2</c:v>
                </c:pt>
                <c:pt idx="10">
                  <c:v>6.4582256758673393E-2</c:v>
                </c:pt>
                <c:pt idx="11">
                  <c:v>7.8409368803638094E-2</c:v>
                </c:pt>
                <c:pt idx="12">
                  <c:v>7.9651130809591089E-2</c:v>
                </c:pt>
                <c:pt idx="13">
                  <c:v>9.197463435142296E-2</c:v>
                </c:pt>
                <c:pt idx="14">
                  <c:v>8.0097240653879076E-2</c:v>
                </c:pt>
                <c:pt idx="15">
                  <c:v>3.4147161908126569E-2</c:v>
                </c:pt>
                <c:pt idx="16">
                  <c:v>2.648426638305167E-2</c:v>
                </c:pt>
                <c:pt idx="17">
                  <c:v>3.8004999285960926E-2</c:v>
                </c:pt>
                <c:pt idx="18">
                  <c:v>8.1745156510507636E-2</c:v>
                </c:pt>
                <c:pt idx="19">
                  <c:v>5.4449384246893703E-2</c:v>
                </c:pt>
                <c:pt idx="20">
                  <c:v>6.3925748517886655E-2</c:v>
                </c:pt>
                <c:pt idx="21">
                  <c:v>6.0208038739864259E-2</c:v>
                </c:pt>
                <c:pt idx="22">
                  <c:v>6.987276739190218E-2</c:v>
                </c:pt>
                <c:pt idx="23">
                  <c:v>7.1501811025912382E-2</c:v>
                </c:pt>
                <c:pt idx="24">
                  <c:v>5.7172891520114892E-2</c:v>
                </c:pt>
                <c:pt idx="25">
                  <c:v>6.3887822120617596E-2</c:v>
                </c:pt>
                <c:pt idx="26">
                  <c:v>5.7648869862439812E-2</c:v>
                </c:pt>
                <c:pt idx="27">
                  <c:v>6.7703089563681207E-2</c:v>
                </c:pt>
                <c:pt idx="28">
                  <c:v>8.3302228261852893E-2</c:v>
                </c:pt>
                <c:pt idx="29">
                  <c:v>8.3001520059225578E-2</c:v>
                </c:pt>
                <c:pt idx="30">
                  <c:v>9.0511771109566416E-2</c:v>
                </c:pt>
                <c:pt idx="31">
                  <c:v>9.5443412275298706E-2</c:v>
                </c:pt>
                <c:pt idx="32">
                  <c:v>8.730568572571433E-2</c:v>
                </c:pt>
                <c:pt idx="33">
                  <c:v>7.4037280525681273E-2</c:v>
                </c:pt>
                <c:pt idx="34">
                  <c:v>7.8170862202348368E-2</c:v>
                </c:pt>
                <c:pt idx="35">
                  <c:v>6.2284642282848773E-2</c:v>
                </c:pt>
                <c:pt idx="36">
                  <c:v>7.1996485551214739E-2</c:v>
                </c:pt>
                <c:pt idx="37">
                  <c:v>7.6339918790448824E-2</c:v>
                </c:pt>
                <c:pt idx="38">
                  <c:v>9.9234726219380912E-2</c:v>
                </c:pt>
                <c:pt idx="39">
                  <c:v>7.5474203153788569E-2</c:v>
                </c:pt>
                <c:pt idx="40">
                  <c:v>8.386493881354648E-2</c:v>
                </c:pt>
                <c:pt idx="41">
                  <c:v>8.2309937422021681E-2</c:v>
                </c:pt>
                <c:pt idx="42">
                  <c:v>8.4951802159627152E-2</c:v>
                </c:pt>
                <c:pt idx="43">
                  <c:v>6.7519756013285401E-2</c:v>
                </c:pt>
                <c:pt idx="44">
                  <c:v>7.6775594770753672E-2</c:v>
                </c:pt>
                <c:pt idx="45">
                  <c:v>7.0540734000844194E-2</c:v>
                </c:pt>
                <c:pt idx="46">
                  <c:v>7.9485822958316174E-2</c:v>
                </c:pt>
                <c:pt idx="47">
                  <c:v>9.5064466917966439E-2</c:v>
                </c:pt>
                <c:pt idx="48">
                  <c:v>8.2439262885054279E-2</c:v>
                </c:pt>
                <c:pt idx="49">
                  <c:v>8.8904936572801796E-2</c:v>
                </c:pt>
                <c:pt idx="50">
                  <c:v>8.0372633553456849E-2</c:v>
                </c:pt>
                <c:pt idx="51">
                  <c:v>8.7356832073501006E-2</c:v>
                </c:pt>
                <c:pt idx="52">
                  <c:v>7.4407018879123529E-2</c:v>
                </c:pt>
                <c:pt idx="53">
                  <c:v>8.5985147827958991E-2</c:v>
                </c:pt>
                <c:pt idx="54">
                  <c:v>6.7781761702007823E-2</c:v>
                </c:pt>
                <c:pt idx="55">
                  <c:v>7.1529824104957021E-2</c:v>
                </c:pt>
                <c:pt idx="56">
                  <c:v>8.4066348828383569E-2</c:v>
                </c:pt>
                <c:pt idx="57">
                  <c:v>9.0648191438570433E-2</c:v>
                </c:pt>
                <c:pt idx="58">
                  <c:v>8.7214568828081665E-2</c:v>
                </c:pt>
                <c:pt idx="59">
                  <c:v>6.9902314239145544E-2</c:v>
                </c:pt>
                <c:pt idx="60">
                  <c:v>7.7511161689837071E-2</c:v>
                </c:pt>
                <c:pt idx="61">
                  <c:v>6.3608739704018966E-2</c:v>
                </c:pt>
                <c:pt idx="62">
                  <c:v>6.9351613183024644E-2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7A3-42BB-8F32-AFC39FB69145}"/>
            </c:ext>
          </c:extLst>
        </c:ser>
        <c:ser>
          <c:idx val="2"/>
          <c:order val="4"/>
          <c:tx>
            <c:strRef>
              <c:f>'Pour Graph'!$A$21</c:f>
              <c:strCache>
                <c:ptCount val="1"/>
                <c:pt idx="0">
                  <c:v>Personnel technique des CPMS</c:v>
                </c:pt>
              </c:strCache>
            </c:strRef>
          </c:tx>
          <c:spPr>
            <a:ln w="19050" cap="rnd" cmpd="sng" algn="ctr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strRef>
              <c:f>'Pour Graph'!$C$16:$BS$16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Graph'!$C$21:$BS$21</c:f>
              <c:numCache>
                <c:formatCode>0.0%</c:formatCode>
                <c:ptCount val="63"/>
                <c:pt idx="0">
                  <c:v>6.0681476838935017E-2</c:v>
                </c:pt>
                <c:pt idx="1">
                  <c:v>7.2779885400787739E-2</c:v>
                </c:pt>
                <c:pt idx="2">
                  <c:v>8.8431754684330358E-2</c:v>
                </c:pt>
                <c:pt idx="3">
                  <c:v>8.3159805998066702E-2</c:v>
                </c:pt>
                <c:pt idx="4">
                  <c:v>9.3241822776774452E-2</c:v>
                </c:pt>
                <c:pt idx="5">
                  <c:v>8.1960582006957716E-2</c:v>
                </c:pt>
                <c:pt idx="6">
                  <c:v>7.0294269550072813E-2</c:v>
                </c:pt>
                <c:pt idx="7">
                  <c:v>8.4777944254228507E-2</c:v>
                </c:pt>
                <c:pt idx="8">
                  <c:v>7.6116589060061079E-2</c:v>
                </c:pt>
                <c:pt idx="9">
                  <c:v>6.542404107786047E-2</c:v>
                </c:pt>
                <c:pt idx="10">
                  <c:v>7.0462606891576587E-2</c:v>
                </c:pt>
                <c:pt idx="11">
                  <c:v>7.96593147921075E-2</c:v>
                </c:pt>
                <c:pt idx="12">
                  <c:v>7.7394355434360212E-2</c:v>
                </c:pt>
                <c:pt idx="13">
                  <c:v>8.3434218965243501E-2</c:v>
                </c:pt>
                <c:pt idx="14">
                  <c:v>9.8223344885773708E-2</c:v>
                </c:pt>
                <c:pt idx="15">
                  <c:v>4.2051496502697239E-2</c:v>
                </c:pt>
                <c:pt idx="16">
                  <c:v>3.6940213829670533E-2</c:v>
                </c:pt>
                <c:pt idx="17">
                  <c:v>4.257353109732008E-2</c:v>
                </c:pt>
                <c:pt idx="18">
                  <c:v>9.9899231557872697E-2</c:v>
                </c:pt>
                <c:pt idx="19">
                  <c:v>6.1773494481363211E-2</c:v>
                </c:pt>
                <c:pt idx="20">
                  <c:v>6.8536391094076873E-2</c:v>
                </c:pt>
                <c:pt idx="21">
                  <c:v>6.791145070472554E-2</c:v>
                </c:pt>
                <c:pt idx="22">
                  <c:v>7.3390034080438774E-2</c:v>
                </c:pt>
                <c:pt idx="23">
                  <c:v>7.5144382668143939E-2</c:v>
                </c:pt>
                <c:pt idx="24">
                  <c:v>7.0077946517568351E-2</c:v>
                </c:pt>
                <c:pt idx="25">
                  <c:v>7.4899201556690498E-2</c:v>
                </c:pt>
                <c:pt idx="26">
                  <c:v>7.3728416824465556E-2</c:v>
                </c:pt>
                <c:pt idx="27">
                  <c:v>7.7363360548856591E-2</c:v>
                </c:pt>
                <c:pt idx="28">
                  <c:v>8.6165944734751018E-2</c:v>
                </c:pt>
                <c:pt idx="29">
                  <c:v>8.7232101065126022E-2</c:v>
                </c:pt>
                <c:pt idx="30">
                  <c:v>6.8481436638063484E-2</c:v>
                </c:pt>
                <c:pt idx="31">
                  <c:v>9.1418555980814525E-2</c:v>
                </c:pt>
                <c:pt idx="32">
                  <c:v>9.2639678671168693E-2</c:v>
                </c:pt>
                <c:pt idx="33">
                  <c:v>8.3794566304926169E-2</c:v>
                </c:pt>
                <c:pt idx="34">
                  <c:v>8.1979352306852105E-2</c:v>
                </c:pt>
                <c:pt idx="35">
                  <c:v>4.6773819928770576E-2</c:v>
                </c:pt>
                <c:pt idx="36">
                  <c:v>7.9747679017757561E-2</c:v>
                </c:pt>
                <c:pt idx="37">
                  <c:v>7.7854258346536878E-2</c:v>
                </c:pt>
                <c:pt idx="38">
                  <c:v>0.11514495689263775</c:v>
                </c:pt>
                <c:pt idx="39">
                  <c:v>9.2235978626395002E-2</c:v>
                </c:pt>
                <c:pt idx="40">
                  <c:v>9.673103149017856E-2</c:v>
                </c:pt>
                <c:pt idx="41">
                  <c:v>9.6910617298404098E-2</c:v>
                </c:pt>
                <c:pt idx="42">
                  <c:v>0.11003822273693685</c:v>
                </c:pt>
                <c:pt idx="43">
                  <c:v>9.1243178106815648E-2</c:v>
                </c:pt>
                <c:pt idx="44">
                  <c:v>9.9904538370817655E-2</c:v>
                </c:pt>
                <c:pt idx="45">
                  <c:v>8.4692815193768478E-2</c:v>
                </c:pt>
                <c:pt idx="46">
                  <c:v>9.2691239437112646E-2</c:v>
                </c:pt>
                <c:pt idx="47">
                  <c:v>0.10902449114002109</c:v>
                </c:pt>
                <c:pt idx="48">
                  <c:v>0.10070833930665524</c:v>
                </c:pt>
                <c:pt idx="49">
                  <c:v>0.10478272291048933</c:v>
                </c:pt>
                <c:pt idx="50">
                  <c:v>0.10397726155915633</c:v>
                </c:pt>
                <c:pt idx="51">
                  <c:v>0.10609530742395823</c:v>
                </c:pt>
                <c:pt idx="52">
                  <c:v>9.1323718703626447E-2</c:v>
                </c:pt>
                <c:pt idx="53">
                  <c:v>9.9894545319181099E-2</c:v>
                </c:pt>
                <c:pt idx="54">
                  <c:v>9.1138482997980969E-2</c:v>
                </c:pt>
                <c:pt idx="55">
                  <c:v>8.5762036560365421E-2</c:v>
                </c:pt>
                <c:pt idx="56">
                  <c:v>0.1101787464049334</c:v>
                </c:pt>
                <c:pt idx="57">
                  <c:v>0.1113288050895033</c:v>
                </c:pt>
                <c:pt idx="58">
                  <c:v>0.1030599339131136</c:v>
                </c:pt>
                <c:pt idx="59">
                  <c:v>8.4906749963487543E-2</c:v>
                </c:pt>
                <c:pt idx="60">
                  <c:v>9.3073671484841053E-2</c:v>
                </c:pt>
                <c:pt idx="61">
                  <c:v>7.7565648258782927E-2</c:v>
                </c:pt>
                <c:pt idx="62">
                  <c:v>8.6192376813402902E-2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7A3-42BB-8F32-AFC39FB69145}"/>
            </c:ext>
          </c:extLst>
        </c:ser>
        <c:ser>
          <c:idx val="5"/>
          <c:order val="5"/>
          <c:tx>
            <c:strRef>
              <c:f>'Pour Graph'!$A$22</c:f>
              <c:strCache>
                <c:ptCount val="1"/>
                <c:pt idx="0">
                  <c:v>Personnel administratif</c:v>
                </c:pt>
              </c:strCache>
            </c:strRef>
          </c:tx>
          <c:spPr>
            <a:ln w="19050" cap="rnd" cmpd="sng" algn="ctr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'Pour Graph'!$C$16:$BS$16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Graph'!$C$22:$BS$22</c:f>
              <c:numCache>
                <c:formatCode>0.0%</c:formatCode>
                <c:ptCount val="63"/>
                <c:pt idx="0">
                  <c:v>6.2281062835284E-2</c:v>
                </c:pt>
                <c:pt idx="1">
                  <c:v>6.4741588299799632E-2</c:v>
                </c:pt>
                <c:pt idx="2">
                  <c:v>6.9532772843692206E-2</c:v>
                </c:pt>
                <c:pt idx="3">
                  <c:v>7.7192826181769106E-2</c:v>
                </c:pt>
                <c:pt idx="4">
                  <c:v>8.3616992581254712E-2</c:v>
                </c:pt>
                <c:pt idx="5">
                  <c:v>7.1813654138436586E-2</c:v>
                </c:pt>
                <c:pt idx="6">
                  <c:v>6.772494274369302E-2</c:v>
                </c:pt>
                <c:pt idx="7">
                  <c:v>7.6139393271132491E-2</c:v>
                </c:pt>
                <c:pt idx="8">
                  <c:v>6.4602066702462851E-2</c:v>
                </c:pt>
                <c:pt idx="9">
                  <c:v>6.449078796074123E-2</c:v>
                </c:pt>
                <c:pt idx="10">
                  <c:v>7.0947444842625662E-2</c:v>
                </c:pt>
                <c:pt idx="11">
                  <c:v>7.6050587506456435E-2</c:v>
                </c:pt>
                <c:pt idx="12">
                  <c:v>7.762718398889408E-2</c:v>
                </c:pt>
                <c:pt idx="13">
                  <c:v>8.574668712477404E-2</c:v>
                </c:pt>
                <c:pt idx="14">
                  <c:v>8.9500966971942236E-2</c:v>
                </c:pt>
                <c:pt idx="15">
                  <c:v>4.1611275110265439E-2</c:v>
                </c:pt>
                <c:pt idx="16">
                  <c:v>3.8508922714297428E-2</c:v>
                </c:pt>
                <c:pt idx="17">
                  <c:v>4.5201569464285746E-2</c:v>
                </c:pt>
                <c:pt idx="18">
                  <c:v>7.0770036238762948E-2</c:v>
                </c:pt>
                <c:pt idx="19">
                  <c:v>5.0473285559112666E-2</c:v>
                </c:pt>
                <c:pt idx="20">
                  <c:v>5.3135726155675037E-2</c:v>
                </c:pt>
                <c:pt idx="21">
                  <c:v>5.7344403675725263E-2</c:v>
                </c:pt>
                <c:pt idx="22">
                  <c:v>6.3874196529808788E-2</c:v>
                </c:pt>
                <c:pt idx="23">
                  <c:v>7.1099615559960971E-2</c:v>
                </c:pt>
                <c:pt idx="24">
                  <c:v>6.1936522405082989E-2</c:v>
                </c:pt>
                <c:pt idx="25">
                  <c:v>6.3695625903744793E-2</c:v>
                </c:pt>
                <c:pt idx="26">
                  <c:v>5.6441919453826733E-2</c:v>
                </c:pt>
                <c:pt idx="27">
                  <c:v>6.7034132814525069E-2</c:v>
                </c:pt>
                <c:pt idx="28">
                  <c:v>7.3391912789775651E-2</c:v>
                </c:pt>
                <c:pt idx="29">
                  <c:v>6.7445583281861968E-2</c:v>
                </c:pt>
                <c:pt idx="30">
                  <c:v>7.2824530226677328E-2</c:v>
                </c:pt>
                <c:pt idx="31">
                  <c:v>8.3874040572535502E-2</c:v>
                </c:pt>
                <c:pt idx="32">
                  <c:v>8.1633177721883721E-2</c:v>
                </c:pt>
                <c:pt idx="33">
                  <c:v>6.6022777365972299E-2</c:v>
                </c:pt>
                <c:pt idx="34">
                  <c:v>7.3043599423215547E-2</c:v>
                </c:pt>
                <c:pt idx="35">
                  <c:v>6.1938412614527254E-2</c:v>
                </c:pt>
                <c:pt idx="36">
                  <c:v>7.2929025816460852E-2</c:v>
                </c:pt>
                <c:pt idx="37">
                  <c:v>7.5602807620048951E-2</c:v>
                </c:pt>
                <c:pt idx="38">
                  <c:v>9.2715551569918161E-2</c:v>
                </c:pt>
                <c:pt idx="39">
                  <c:v>7.2504613765284082E-2</c:v>
                </c:pt>
                <c:pt idx="40">
                  <c:v>8.080245916493245E-2</c:v>
                </c:pt>
                <c:pt idx="41">
                  <c:v>8.1064531345592161E-2</c:v>
                </c:pt>
                <c:pt idx="42">
                  <c:v>7.9452835749416195E-2</c:v>
                </c:pt>
                <c:pt idx="43">
                  <c:v>7.0779226741764345E-2</c:v>
                </c:pt>
                <c:pt idx="44">
                  <c:v>7.2011416967948286E-2</c:v>
                </c:pt>
                <c:pt idx="45">
                  <c:v>7.5361412519562063E-2</c:v>
                </c:pt>
                <c:pt idx="46">
                  <c:v>8.0618988831343358E-2</c:v>
                </c:pt>
                <c:pt idx="47">
                  <c:v>9.3460597512816199E-2</c:v>
                </c:pt>
                <c:pt idx="48">
                  <c:v>8.2292622500920121E-2</c:v>
                </c:pt>
                <c:pt idx="49">
                  <c:v>8.4029583881592318E-2</c:v>
                </c:pt>
                <c:pt idx="50">
                  <c:v>7.6161719970048586E-2</c:v>
                </c:pt>
                <c:pt idx="51">
                  <c:v>8.1448956255507354E-2</c:v>
                </c:pt>
                <c:pt idx="52">
                  <c:v>7.0051885859959626E-2</c:v>
                </c:pt>
                <c:pt idx="53">
                  <c:v>7.3634511932762076E-2</c:v>
                </c:pt>
                <c:pt idx="54">
                  <c:v>8.0272145382491611E-2</c:v>
                </c:pt>
                <c:pt idx="55">
                  <c:v>8.332419020241566E-2</c:v>
                </c:pt>
                <c:pt idx="56">
                  <c:v>8.7907869195860577E-2</c:v>
                </c:pt>
                <c:pt idx="57">
                  <c:v>8.9951718496081606E-2</c:v>
                </c:pt>
                <c:pt idx="58">
                  <c:v>8.6663426455518056E-2</c:v>
                </c:pt>
                <c:pt idx="59">
                  <c:v>8.2114766063916642E-2</c:v>
                </c:pt>
                <c:pt idx="60">
                  <c:v>8.5806276057623795E-2</c:v>
                </c:pt>
                <c:pt idx="61">
                  <c:v>7.4067440662012804E-2</c:v>
                </c:pt>
                <c:pt idx="62">
                  <c:v>7.6339340109098083E-2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7A3-42BB-8F32-AFC39FB69145}"/>
            </c:ext>
          </c:extLst>
        </c:ser>
        <c:ser>
          <c:idx val="7"/>
          <c:order val="6"/>
          <c:tx>
            <c:strRef>
              <c:f>'Pour Graph'!$A$24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tx1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cat>
            <c:strRef>
              <c:f>'Pour Graph'!$C$16:$BS$16</c:f>
              <c:strCache>
                <c:ptCount val="63"/>
                <c:pt idx="0">
                  <c:v>2018/10</c:v>
                </c:pt>
                <c:pt idx="1">
                  <c:v>2018/11</c:v>
                </c:pt>
                <c:pt idx="2">
                  <c:v>2018/12</c:v>
                </c:pt>
                <c:pt idx="3">
                  <c:v>2019/01</c:v>
                </c:pt>
                <c:pt idx="4">
                  <c:v>2019/02</c:v>
                </c:pt>
                <c:pt idx="5">
                  <c:v>2019/03</c:v>
                </c:pt>
                <c:pt idx="6">
                  <c:v>2019/04</c:v>
                </c:pt>
                <c:pt idx="7">
                  <c:v>2019/05</c:v>
                </c:pt>
                <c:pt idx="8">
                  <c:v>2019/06</c:v>
                </c:pt>
                <c:pt idx="9">
                  <c:v>2019/10</c:v>
                </c:pt>
                <c:pt idx="10">
                  <c:v>2019/11</c:v>
                </c:pt>
                <c:pt idx="11">
                  <c:v>2019/12</c:v>
                </c:pt>
                <c:pt idx="12">
                  <c:v>2020/01</c:v>
                </c:pt>
                <c:pt idx="13">
                  <c:v>2020/02</c:v>
                </c:pt>
                <c:pt idx="14">
                  <c:v>2020/03</c:v>
                </c:pt>
                <c:pt idx="15">
                  <c:v>2020/04</c:v>
                </c:pt>
                <c:pt idx="16">
                  <c:v>2020/05</c:v>
                </c:pt>
                <c:pt idx="17">
                  <c:v>2020/06</c:v>
                </c:pt>
                <c:pt idx="18">
                  <c:v>2020/10</c:v>
                </c:pt>
                <c:pt idx="19">
                  <c:v>2020/11</c:v>
                </c:pt>
                <c:pt idx="20">
                  <c:v>2020/12</c:v>
                </c:pt>
                <c:pt idx="21">
                  <c:v>2021/01</c:v>
                </c:pt>
                <c:pt idx="22">
                  <c:v>2021/02</c:v>
                </c:pt>
                <c:pt idx="23">
                  <c:v>2021/03</c:v>
                </c:pt>
                <c:pt idx="24">
                  <c:v>2021/04</c:v>
                </c:pt>
                <c:pt idx="25">
                  <c:v>2021/05</c:v>
                </c:pt>
                <c:pt idx="26">
                  <c:v>2021/06</c:v>
                </c:pt>
                <c:pt idx="27">
                  <c:v>2021/10</c:v>
                </c:pt>
                <c:pt idx="28">
                  <c:v>2021/11</c:v>
                </c:pt>
                <c:pt idx="29">
                  <c:v>2021/12</c:v>
                </c:pt>
                <c:pt idx="30">
                  <c:v>2022/01</c:v>
                </c:pt>
                <c:pt idx="31">
                  <c:v>2022/02</c:v>
                </c:pt>
                <c:pt idx="32">
                  <c:v>2022/03</c:v>
                </c:pt>
                <c:pt idx="33">
                  <c:v>2022/04</c:v>
                </c:pt>
                <c:pt idx="34">
                  <c:v>2022/05</c:v>
                </c:pt>
                <c:pt idx="35">
                  <c:v>2022/06</c:v>
                </c:pt>
                <c:pt idx="36">
                  <c:v>2022/10</c:v>
                </c:pt>
                <c:pt idx="37">
                  <c:v>2022/11</c:v>
                </c:pt>
                <c:pt idx="38">
                  <c:v>2022/12</c:v>
                </c:pt>
                <c:pt idx="39">
                  <c:v>2023/01</c:v>
                </c:pt>
                <c:pt idx="40">
                  <c:v>2023/02</c:v>
                </c:pt>
                <c:pt idx="41">
                  <c:v>2023/03</c:v>
                </c:pt>
                <c:pt idx="42">
                  <c:v>2023/04</c:v>
                </c:pt>
                <c:pt idx="43">
                  <c:v>2023/05</c:v>
                </c:pt>
                <c:pt idx="44">
                  <c:v>2023/06</c:v>
                </c:pt>
                <c:pt idx="45">
                  <c:v>2023/10</c:v>
                </c:pt>
                <c:pt idx="46">
                  <c:v>2023/11</c:v>
                </c:pt>
                <c:pt idx="47">
                  <c:v>2023/12</c:v>
                </c:pt>
                <c:pt idx="48">
                  <c:v>2024/01</c:v>
                </c:pt>
                <c:pt idx="49">
                  <c:v>2024/02</c:v>
                </c:pt>
                <c:pt idx="50">
                  <c:v>2024/03</c:v>
                </c:pt>
                <c:pt idx="51">
                  <c:v>2024/04</c:v>
                </c:pt>
                <c:pt idx="52">
                  <c:v>2024/05</c:v>
                </c:pt>
                <c:pt idx="53">
                  <c:v>2024/06</c:v>
                </c:pt>
                <c:pt idx="54">
                  <c:v>2024/10</c:v>
                </c:pt>
                <c:pt idx="55">
                  <c:v>2024/11</c:v>
                </c:pt>
                <c:pt idx="56">
                  <c:v>2024/12</c:v>
                </c:pt>
                <c:pt idx="57">
                  <c:v>2025/01</c:v>
                </c:pt>
                <c:pt idx="58">
                  <c:v>2025/02</c:v>
                </c:pt>
                <c:pt idx="59">
                  <c:v>2025/03</c:v>
                </c:pt>
                <c:pt idx="60">
                  <c:v>2025/04</c:v>
                </c:pt>
                <c:pt idx="61">
                  <c:v>2025/05</c:v>
                </c:pt>
                <c:pt idx="62">
                  <c:v>2025/06</c:v>
                </c:pt>
              </c:strCache>
            </c:strRef>
          </c:cat>
          <c:val>
            <c:numRef>
              <c:f>'Pour Graph'!$C$24:$BS$24</c:f>
              <c:numCache>
                <c:formatCode>0.0%</c:formatCode>
                <c:ptCount val="63"/>
                <c:pt idx="0">
                  <c:v>6.3090326019116405E-2</c:v>
                </c:pt>
                <c:pt idx="1">
                  <c:v>7.4459147299807363E-2</c:v>
                </c:pt>
                <c:pt idx="2">
                  <c:v>7.7208888739136255E-2</c:v>
                </c:pt>
                <c:pt idx="3">
                  <c:v>8.2861321543738056E-2</c:v>
                </c:pt>
                <c:pt idx="4">
                  <c:v>9.4314220132711901E-2</c:v>
                </c:pt>
                <c:pt idx="5">
                  <c:v>7.7995303246406605E-2</c:v>
                </c:pt>
                <c:pt idx="6">
                  <c:v>7.1340543356446559E-2</c:v>
                </c:pt>
                <c:pt idx="7">
                  <c:v>7.551915952164856E-2</c:v>
                </c:pt>
                <c:pt idx="8">
                  <c:v>6.1817397656021032E-2</c:v>
                </c:pt>
                <c:pt idx="9">
                  <c:v>6.5642854059196301E-2</c:v>
                </c:pt>
                <c:pt idx="10">
                  <c:v>7.1601321313454286E-2</c:v>
                </c:pt>
                <c:pt idx="11">
                  <c:v>7.7105897401123669E-2</c:v>
                </c:pt>
                <c:pt idx="12">
                  <c:v>8.455047608549815E-2</c:v>
                </c:pt>
                <c:pt idx="13">
                  <c:v>9.2503333951950303E-2</c:v>
                </c:pt>
                <c:pt idx="14">
                  <c:v>8.5230393978097577E-2</c:v>
                </c:pt>
                <c:pt idx="15">
                  <c:v>4.2184742669452359E-2</c:v>
                </c:pt>
                <c:pt idx="16">
                  <c:v>3.7273663455752157E-2</c:v>
                </c:pt>
                <c:pt idx="17">
                  <c:v>4.378104491285336E-2</c:v>
                </c:pt>
                <c:pt idx="18">
                  <c:v>8.2923581692534817E-2</c:v>
                </c:pt>
                <c:pt idx="19">
                  <c:v>6.0729897964612027E-2</c:v>
                </c:pt>
                <c:pt idx="20">
                  <c:v>6.5022044347231397E-2</c:v>
                </c:pt>
                <c:pt idx="21">
                  <c:v>6.6084298295017357E-2</c:v>
                </c:pt>
                <c:pt idx="22">
                  <c:v>7.342086627799603E-2</c:v>
                </c:pt>
                <c:pt idx="23">
                  <c:v>7.5591172573130527E-2</c:v>
                </c:pt>
                <c:pt idx="24">
                  <c:v>6.6076251372397296E-2</c:v>
                </c:pt>
                <c:pt idx="25">
                  <c:v>7.0787187738208787E-2</c:v>
                </c:pt>
                <c:pt idx="26">
                  <c:v>6.4077858191661591E-2</c:v>
                </c:pt>
                <c:pt idx="27">
                  <c:v>7.6208156524639636E-2</c:v>
                </c:pt>
                <c:pt idx="28">
                  <c:v>8.7101055703164454E-2</c:v>
                </c:pt>
                <c:pt idx="29">
                  <c:v>8.6402862963042781E-2</c:v>
                </c:pt>
                <c:pt idx="30">
                  <c:v>9.0750688758054046E-2</c:v>
                </c:pt>
                <c:pt idx="31">
                  <c:v>9.9051027745668263E-2</c:v>
                </c:pt>
                <c:pt idx="32">
                  <c:v>9.2591861351816337E-2</c:v>
                </c:pt>
                <c:pt idx="33">
                  <c:v>7.9184087243440032E-2</c:v>
                </c:pt>
                <c:pt idx="34">
                  <c:v>8.343277380099505E-2</c:v>
                </c:pt>
                <c:pt idx="35">
                  <c:v>7.2664254718839097E-2</c:v>
                </c:pt>
                <c:pt idx="36">
                  <c:v>7.7623408507020736E-2</c:v>
                </c:pt>
                <c:pt idx="37">
                  <c:v>8.1864174021966565E-2</c:v>
                </c:pt>
                <c:pt idx="38">
                  <c:v>0.10067925097588669</c:v>
                </c:pt>
                <c:pt idx="39">
                  <c:v>8.5123045106535636E-2</c:v>
                </c:pt>
                <c:pt idx="40">
                  <c:v>9.2440359621826826E-2</c:v>
                </c:pt>
                <c:pt idx="41">
                  <c:v>8.686889457564792E-2</c:v>
                </c:pt>
                <c:pt idx="42">
                  <c:v>9.1432839583024894E-2</c:v>
                </c:pt>
                <c:pt idx="43">
                  <c:v>7.7340545926167362E-2</c:v>
                </c:pt>
                <c:pt idx="44">
                  <c:v>7.7846226207584496E-2</c:v>
                </c:pt>
                <c:pt idx="45">
                  <c:v>8.1822790803714587E-2</c:v>
                </c:pt>
                <c:pt idx="46">
                  <c:v>8.9099815144386113E-2</c:v>
                </c:pt>
                <c:pt idx="47">
                  <c:v>0.10181083381558219</c:v>
                </c:pt>
                <c:pt idx="48">
                  <c:v>9.614540640571137E-2</c:v>
                </c:pt>
                <c:pt idx="49">
                  <c:v>9.7832216267643796E-2</c:v>
                </c:pt>
                <c:pt idx="50">
                  <c:v>8.8936714306388109E-2</c:v>
                </c:pt>
                <c:pt idx="51">
                  <c:v>9.4121019268061296E-2</c:v>
                </c:pt>
                <c:pt idx="52">
                  <c:v>8.4037883486439632E-2</c:v>
                </c:pt>
                <c:pt idx="53">
                  <c:v>8.3394460341810722E-2</c:v>
                </c:pt>
                <c:pt idx="54">
                  <c:v>7.9985962891231457E-2</c:v>
                </c:pt>
                <c:pt idx="55">
                  <c:v>8.2900262964745106E-2</c:v>
                </c:pt>
                <c:pt idx="56">
                  <c:v>9.3253338712313311E-2</c:v>
                </c:pt>
                <c:pt idx="57">
                  <c:v>0.10025701174274133</c:v>
                </c:pt>
                <c:pt idx="58">
                  <c:v>9.6986417569115829E-2</c:v>
                </c:pt>
                <c:pt idx="59">
                  <c:v>8.5687011665541615E-2</c:v>
                </c:pt>
                <c:pt idx="60">
                  <c:v>9.0003958253882216E-2</c:v>
                </c:pt>
                <c:pt idx="61">
                  <c:v>7.8152649377783392E-2</c:v>
                </c:pt>
                <c:pt idx="62">
                  <c:v>7.5326154493418229E-2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7A3-42BB-8F32-AFC39FB69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noFill/>
              <a:round/>
            </a:ln>
            <a:effectLst/>
          </c:spPr>
        </c:dropLines>
        <c:smooth val="0"/>
        <c:axId val="738041904"/>
        <c:axId val="738044256"/>
      </c:lineChart>
      <c:catAx>
        <c:axId val="738041904"/>
        <c:scaling>
          <c:orientation val="minMax"/>
        </c:scaling>
        <c:delete val="0"/>
        <c:axPos val="b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3240000" spcFirstLastPara="1" vertOverflow="ellipsis" wrap="square" anchor="ctr" anchorCtr="0"/>
          <a:lstStyle/>
          <a:p>
            <a:pPr>
              <a:defRPr sz="800" b="0" i="0" u="none" strike="noStrike" kern="1200" spc="2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38044256"/>
        <c:crosses val="autoZero"/>
        <c:auto val="1"/>
        <c:lblAlgn val="ctr"/>
        <c:lblOffset val="110"/>
        <c:tickLblSkip val="1"/>
        <c:noMultiLvlLbl val="0"/>
      </c:catAx>
      <c:valAx>
        <c:axId val="738044256"/>
        <c:scaling>
          <c:orientation val="minMax"/>
          <c:max val="0.13"/>
          <c:min val="0"/>
        </c:scaling>
        <c:delete val="0"/>
        <c:axPos val="l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0.0%" sourceLinked="0"/>
        <c:majorTickMark val="out"/>
        <c:minorTickMark val="none"/>
        <c:tickLblPos val="nextTo"/>
        <c:spPr>
          <a:solidFill>
            <a:schemeClr val="bg1"/>
          </a:solidFill>
          <a:ln cap="flat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38041904"/>
        <c:crosses val="autoZero"/>
        <c:crossBetween val="between"/>
        <c:majorUnit val="5.000000000000001E-3"/>
      </c:valAx>
      <c:spPr>
        <a:solidFill>
          <a:srgbClr val="F9F9F5"/>
        </a:solidFill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66090193616306137"/>
          <c:y val="0.64605985919375508"/>
          <c:w val="0.25448899113000478"/>
          <c:h val="0.23689563417661513"/>
        </c:manualLayout>
      </c:layout>
      <c:overlay val="0"/>
      <c:spPr>
        <a:pattFill prst="pct5">
          <a:fgClr>
            <a:srgbClr val="F9F9F5"/>
          </a:fgClr>
          <a:bgClr>
            <a:schemeClr val="bg1"/>
          </a:bgClr>
        </a:pattFill>
        <a:ln w="635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E627241-3E1E-42F4-9C9C-86F479321EA5}">
  <sheetPr/>
  <sheetViews>
    <sheetView tabSelected="1" zoomScale="8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EC56809-FA08-49B3-B0BE-AA3B0FD182C3}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57DD2E4-29EE-4AA5-BCF3-07B88AF12898}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67825" cy="6029325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A835451-DCD5-4CAE-B276-942D8ED1227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FC0B495-E7CF-4575-B338-1214685F428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623CB7E-5E5F-4648-B467-9F7979C4AB3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2"/>
  <dimension ref="A1:CL54"/>
  <sheetViews>
    <sheetView workbookViewId="0">
      <pane xSplit="2" ySplit="3" topLeftCell="BB19" activePane="bottomRight" state="frozen"/>
      <selection pane="topRight" activeCell="BH4" sqref="BH4:BH54"/>
      <selection pane="bottomLeft" activeCell="BH4" sqref="BH4:BH54"/>
      <selection pane="bottomRight" activeCell="B2" sqref="B2:B3"/>
    </sheetView>
  </sheetViews>
  <sheetFormatPr baseColWidth="10" defaultColWidth="11.44140625" defaultRowHeight="13.2" x14ac:dyDescent="0.25"/>
  <cols>
    <col min="1" max="1" width="13.33203125" style="9" customWidth="1"/>
    <col min="2" max="2" width="32.44140625" style="10" customWidth="1"/>
    <col min="3" max="3" width="6.33203125" style="98" customWidth="1"/>
    <col min="4" max="5" width="6.33203125" style="29" customWidth="1"/>
    <col min="6" max="9" width="6.33203125" style="98" customWidth="1"/>
    <col min="10" max="10" width="6.33203125" style="98" hidden="1" customWidth="1"/>
    <col min="11" max="12" width="6.33203125" style="29" hidden="1" customWidth="1"/>
    <col min="13" max="16" width="6.33203125" style="98" hidden="1" customWidth="1"/>
    <col min="17" max="19" width="6.33203125" style="29" bestFit="1" customWidth="1"/>
    <col min="20" max="22" width="6.33203125" bestFit="1" customWidth="1"/>
    <col min="23" max="23" width="6.33203125" customWidth="1"/>
    <col min="24" max="26" width="6.33203125" style="29" bestFit="1" customWidth="1"/>
    <col min="27" max="29" width="6.33203125" bestFit="1" customWidth="1"/>
    <col min="30" max="30" width="6.33203125" customWidth="1"/>
    <col min="31" max="33" width="6.33203125" style="29" bestFit="1" customWidth="1"/>
    <col min="34" max="36" width="6.33203125" bestFit="1" customWidth="1"/>
    <col min="37" max="37" width="6.33203125" customWidth="1"/>
    <col min="38" max="40" width="6.33203125" style="29" bestFit="1" customWidth="1"/>
    <col min="41" max="43" width="6.33203125" bestFit="1" customWidth="1"/>
    <col min="44" max="44" width="6.33203125" customWidth="1"/>
    <col min="45" max="45" width="6.33203125" bestFit="1" customWidth="1"/>
    <col min="46" max="47" width="6.33203125" style="11" bestFit="1" customWidth="1"/>
    <col min="48" max="48" width="6.33203125" customWidth="1"/>
    <col min="49" max="49" width="6.33203125" bestFit="1" customWidth="1"/>
    <col min="50" max="52" width="6.33203125" customWidth="1"/>
    <col min="53" max="53" width="6.33203125" style="11" customWidth="1"/>
    <col min="54" max="54" width="6.33203125" style="11" bestFit="1" customWidth="1"/>
    <col min="55" max="58" width="6.33203125" customWidth="1"/>
    <col min="59" max="59" width="6.33203125" style="98" bestFit="1" customWidth="1"/>
    <col min="60" max="60" width="6.33203125" style="29" customWidth="1"/>
    <col min="61" max="61" width="6.33203125" style="29" bestFit="1" customWidth="1"/>
    <col min="62" max="62" width="6.33203125" style="98" bestFit="1" customWidth="1"/>
    <col min="63" max="64" width="6.33203125" bestFit="1" customWidth="1"/>
    <col min="65" max="65" width="6.33203125" customWidth="1"/>
    <col min="66" max="66" width="6.33203125" style="98" bestFit="1" customWidth="1"/>
    <col min="67" max="68" width="6.33203125" style="29" bestFit="1" customWidth="1"/>
    <col min="69" max="69" width="6.33203125" style="98" bestFit="1" customWidth="1"/>
    <col min="70" max="72" width="6.33203125" customWidth="1"/>
    <col min="73" max="73" width="6.33203125" style="98" bestFit="1" customWidth="1"/>
    <col min="74" max="75" width="6.33203125" style="29" bestFit="1" customWidth="1"/>
    <col min="76" max="79" width="6.33203125" style="98" bestFit="1" customWidth="1"/>
    <col min="80" max="81" width="6.33203125" style="29" bestFit="1" customWidth="1"/>
    <col min="82" max="85" width="6.33203125" bestFit="1" customWidth="1"/>
    <col min="86" max="86" width="6.33203125" style="98" bestFit="1" customWidth="1"/>
    <col min="87" max="87" width="6.33203125" bestFit="1" customWidth="1"/>
    <col min="88" max="88" width="6.33203125" customWidth="1"/>
    <col min="89" max="89" width="6.33203125" bestFit="1" customWidth="1"/>
    <col min="90" max="90" width="6.33203125" customWidth="1"/>
  </cols>
  <sheetData>
    <row r="1" spans="1:90" ht="51" customHeight="1" thickBot="1" x14ac:dyDescent="0.3">
      <c r="A1" s="256" t="s">
        <v>0</v>
      </c>
      <c r="B1" s="256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92"/>
      <c r="BE1" s="92"/>
      <c r="BF1" s="92"/>
      <c r="BG1" s="94"/>
      <c r="BH1" s="94"/>
      <c r="BI1" s="94"/>
      <c r="BJ1" s="94"/>
      <c r="BK1" s="92"/>
      <c r="BL1" s="92"/>
      <c r="BM1" s="92"/>
      <c r="BN1" s="94"/>
      <c r="BO1" s="94"/>
      <c r="BP1" s="94"/>
      <c r="BQ1" s="94"/>
      <c r="BR1" s="94"/>
      <c r="BS1" s="94"/>
      <c r="BT1" s="94"/>
      <c r="BU1" s="94"/>
      <c r="BV1" s="94"/>
      <c r="BW1" s="94"/>
      <c r="BX1" s="94"/>
      <c r="BY1" s="94"/>
      <c r="BZ1" s="94"/>
      <c r="CA1" s="94"/>
      <c r="CB1"/>
      <c r="CC1"/>
      <c r="CH1" s="94"/>
    </row>
    <row r="2" spans="1:90" s="1" customFormat="1" ht="35.25" customHeight="1" x14ac:dyDescent="0.25">
      <c r="A2" s="269" t="s">
        <v>1</v>
      </c>
      <c r="B2" s="271" t="s">
        <v>2</v>
      </c>
      <c r="C2" s="260" t="s">
        <v>3</v>
      </c>
      <c r="D2" s="261"/>
      <c r="E2" s="261"/>
      <c r="F2" s="261"/>
      <c r="G2" s="261"/>
      <c r="H2" s="261"/>
      <c r="I2" s="262"/>
      <c r="J2" s="260" t="s">
        <v>4</v>
      </c>
      <c r="K2" s="261"/>
      <c r="L2" s="261"/>
      <c r="M2" s="261"/>
      <c r="N2" s="261"/>
      <c r="O2" s="261"/>
      <c r="P2" s="262"/>
      <c r="Q2" s="257" t="s">
        <v>5</v>
      </c>
      <c r="R2" s="258"/>
      <c r="S2" s="258"/>
      <c r="T2" s="258"/>
      <c r="U2" s="258"/>
      <c r="V2" s="258"/>
      <c r="W2" s="259"/>
      <c r="X2" s="257" t="s">
        <v>6</v>
      </c>
      <c r="Y2" s="258"/>
      <c r="Z2" s="258"/>
      <c r="AA2" s="258"/>
      <c r="AB2" s="258"/>
      <c r="AC2" s="258"/>
      <c r="AD2" s="259"/>
      <c r="AE2" s="257" t="s">
        <v>7</v>
      </c>
      <c r="AF2" s="258"/>
      <c r="AG2" s="258"/>
      <c r="AH2" s="258"/>
      <c r="AI2" s="258"/>
      <c r="AJ2" s="258"/>
      <c r="AK2" s="259"/>
      <c r="AL2" s="257" t="s">
        <v>8</v>
      </c>
      <c r="AM2" s="258"/>
      <c r="AN2" s="258"/>
      <c r="AO2" s="258"/>
      <c r="AP2" s="258"/>
      <c r="AQ2" s="258"/>
      <c r="AR2" s="259"/>
      <c r="AS2" s="257" t="s">
        <v>9</v>
      </c>
      <c r="AT2" s="258"/>
      <c r="AU2" s="258"/>
      <c r="AV2" s="258"/>
      <c r="AW2" s="258"/>
      <c r="AX2" s="258"/>
      <c r="AY2" s="259"/>
      <c r="AZ2" s="257" t="s">
        <v>10</v>
      </c>
      <c r="BA2" s="258"/>
      <c r="BB2" s="258"/>
      <c r="BC2" s="258"/>
      <c r="BD2" s="258"/>
      <c r="BE2" s="258"/>
      <c r="BF2" s="259"/>
      <c r="BG2" s="257" t="s">
        <v>11</v>
      </c>
      <c r="BH2" s="258"/>
      <c r="BI2" s="258"/>
      <c r="BJ2" s="258"/>
      <c r="BK2" s="258"/>
      <c r="BL2" s="258"/>
      <c r="BM2" s="259"/>
      <c r="BN2" s="257" t="s">
        <v>12</v>
      </c>
      <c r="BO2" s="258"/>
      <c r="BP2" s="258"/>
      <c r="BQ2" s="258"/>
      <c r="BR2" s="258"/>
      <c r="BS2" s="258"/>
      <c r="BT2" s="259"/>
      <c r="BU2" s="263" t="s">
        <v>13</v>
      </c>
      <c r="BV2" s="264"/>
      <c r="BW2" s="264"/>
      <c r="BX2" s="264"/>
      <c r="BY2" s="264"/>
      <c r="BZ2" s="264"/>
      <c r="CA2" s="265"/>
      <c r="CB2" s="257" t="s">
        <v>14</v>
      </c>
      <c r="CC2" s="258"/>
      <c r="CD2" s="258"/>
      <c r="CE2" s="258"/>
      <c r="CF2" s="258"/>
      <c r="CG2" s="258"/>
      <c r="CH2" s="259"/>
      <c r="CI2" s="254" t="s">
        <v>15</v>
      </c>
      <c r="CJ2" s="255"/>
      <c r="CK2" s="254" t="s">
        <v>16</v>
      </c>
      <c r="CL2" s="255"/>
    </row>
    <row r="3" spans="1:90" s="1" customFormat="1" ht="26.4" customHeight="1" thickBot="1" x14ac:dyDescent="0.3">
      <c r="A3" s="270"/>
      <c r="B3" s="272"/>
      <c r="C3" s="166" t="s">
        <v>17</v>
      </c>
      <c r="D3" s="131" t="s">
        <v>18</v>
      </c>
      <c r="E3" s="132" t="s">
        <v>19</v>
      </c>
      <c r="F3" s="132" t="s">
        <v>20</v>
      </c>
      <c r="G3" s="151" t="s">
        <v>21</v>
      </c>
      <c r="H3" s="151" t="s">
        <v>22</v>
      </c>
      <c r="I3" s="172" t="s">
        <v>23</v>
      </c>
      <c r="J3" s="166" t="s">
        <v>17</v>
      </c>
      <c r="K3" s="131" t="s">
        <v>18</v>
      </c>
      <c r="L3" s="132" t="s">
        <v>19</v>
      </c>
      <c r="M3" s="132" t="s">
        <v>20</v>
      </c>
      <c r="N3" s="151" t="s">
        <v>21</v>
      </c>
      <c r="O3" s="227" t="s">
        <v>22</v>
      </c>
      <c r="P3" s="172" t="s">
        <v>23</v>
      </c>
      <c r="Q3" s="30">
        <v>2018</v>
      </c>
      <c r="R3" s="25">
        <v>2019</v>
      </c>
      <c r="S3" s="25">
        <v>2020</v>
      </c>
      <c r="T3" s="17">
        <v>2021</v>
      </c>
      <c r="U3" s="17">
        <v>2022</v>
      </c>
      <c r="V3" s="17">
        <v>2023</v>
      </c>
      <c r="W3" s="153">
        <v>2024</v>
      </c>
      <c r="X3" s="30">
        <v>2018</v>
      </c>
      <c r="Y3" s="25">
        <v>2019</v>
      </c>
      <c r="Z3" s="25">
        <v>2020</v>
      </c>
      <c r="AA3" s="17">
        <v>2021</v>
      </c>
      <c r="AB3" s="17">
        <v>2022</v>
      </c>
      <c r="AC3" s="17">
        <v>2023</v>
      </c>
      <c r="AD3" s="153">
        <v>2024</v>
      </c>
      <c r="AE3" s="30">
        <v>2018</v>
      </c>
      <c r="AF3" s="25">
        <v>2019</v>
      </c>
      <c r="AG3" s="25">
        <v>2020</v>
      </c>
      <c r="AH3" s="17">
        <v>2021</v>
      </c>
      <c r="AI3" s="17">
        <v>2022</v>
      </c>
      <c r="AJ3" s="17">
        <v>2023</v>
      </c>
      <c r="AK3" s="153">
        <v>2024</v>
      </c>
      <c r="AL3" s="30">
        <v>2018</v>
      </c>
      <c r="AM3" s="25">
        <v>2019</v>
      </c>
      <c r="AN3" s="25">
        <v>2020</v>
      </c>
      <c r="AO3" s="17">
        <v>2021</v>
      </c>
      <c r="AP3" s="17">
        <v>2022</v>
      </c>
      <c r="AQ3" s="17">
        <v>2023</v>
      </c>
      <c r="AR3" s="153">
        <v>2024</v>
      </c>
      <c r="AS3" s="16">
        <v>2019</v>
      </c>
      <c r="AT3" s="47">
        <v>2020</v>
      </c>
      <c r="AU3" s="17">
        <v>2021</v>
      </c>
      <c r="AV3" s="17">
        <v>2022</v>
      </c>
      <c r="AW3" s="17">
        <v>2023</v>
      </c>
      <c r="AX3" s="17">
        <v>2024</v>
      </c>
      <c r="AY3" s="40">
        <v>2025</v>
      </c>
      <c r="AZ3" s="16">
        <v>2019</v>
      </c>
      <c r="BA3" s="47">
        <v>2020</v>
      </c>
      <c r="BB3" s="17">
        <v>2021</v>
      </c>
      <c r="BC3" s="17">
        <v>2022</v>
      </c>
      <c r="BD3" s="17">
        <v>2023</v>
      </c>
      <c r="BE3" s="17">
        <v>2024</v>
      </c>
      <c r="BF3" s="40">
        <v>2025</v>
      </c>
      <c r="BG3" s="30">
        <v>2019</v>
      </c>
      <c r="BH3" s="41">
        <v>2020</v>
      </c>
      <c r="BI3" s="25">
        <v>2021</v>
      </c>
      <c r="BJ3" s="25">
        <v>2022</v>
      </c>
      <c r="BK3" s="17">
        <v>2023</v>
      </c>
      <c r="BL3" s="17">
        <v>2024</v>
      </c>
      <c r="BM3" s="40">
        <v>2025</v>
      </c>
      <c r="BN3" s="30">
        <v>2019</v>
      </c>
      <c r="BO3" s="41">
        <v>2020</v>
      </c>
      <c r="BP3" s="25">
        <v>2021</v>
      </c>
      <c r="BQ3" s="25">
        <v>2022</v>
      </c>
      <c r="BR3" s="25">
        <v>2023</v>
      </c>
      <c r="BS3" s="25">
        <v>2024</v>
      </c>
      <c r="BT3" s="93">
        <v>2025</v>
      </c>
      <c r="BU3" s="30">
        <v>2019</v>
      </c>
      <c r="BV3" s="41">
        <v>2020</v>
      </c>
      <c r="BW3" s="25">
        <v>2021</v>
      </c>
      <c r="BX3" s="25">
        <v>2022</v>
      </c>
      <c r="BY3" s="25">
        <v>2023</v>
      </c>
      <c r="BZ3" s="25">
        <v>2024</v>
      </c>
      <c r="CA3" s="126">
        <v>2025</v>
      </c>
      <c r="CB3" s="100">
        <v>2019</v>
      </c>
      <c r="CC3" s="101">
        <v>2020</v>
      </c>
      <c r="CD3" s="102">
        <v>2021</v>
      </c>
      <c r="CE3" s="17">
        <v>2022</v>
      </c>
      <c r="CF3" s="17">
        <v>2023</v>
      </c>
      <c r="CG3" s="17">
        <v>2024</v>
      </c>
      <c r="CH3" s="126">
        <v>2025</v>
      </c>
      <c r="CI3" s="99">
        <v>2023</v>
      </c>
      <c r="CJ3" s="224">
        <v>2024</v>
      </c>
      <c r="CK3" s="99">
        <v>2023</v>
      </c>
      <c r="CL3" s="224">
        <v>2024</v>
      </c>
    </row>
    <row r="4" spans="1:90" ht="12.75" customHeight="1" x14ac:dyDescent="0.25">
      <c r="A4" s="266" t="s">
        <v>24</v>
      </c>
      <c r="B4" s="13" t="s">
        <v>25</v>
      </c>
      <c r="C4" s="31">
        <f t="shared" ref="C4:C35" si="0">AVERAGE(Q4,X4,AE4,AL4,AS4,AZ4,BG4,BN4,BU4,CB4)</f>
        <v>9.9850418470724026E-2</v>
      </c>
      <c r="D4" s="42">
        <f t="shared" ref="D4:D35" si="1">AVERAGE(R4,Y4,AF4,AM4,AT4,BA4,BH4,BO4,BV4,CC4)</f>
        <v>8.7006224075248204E-2</v>
      </c>
      <c r="E4" s="26">
        <f t="shared" ref="E4:E35" si="2">AVERAGE(S4,Z4,AG4,AN4,AU4,BB4,BI4,BP4,BW4,CD4)</f>
        <v>8.8492028296993402E-2</v>
      </c>
      <c r="F4" s="26">
        <f t="shared" ref="F4:F35" si="3">AVERAGE(T4,AA4,AH4,AO4,AV4,BC4,BJ4,BQ4,BX4,CE4)</f>
        <v>9.777061606811735E-2</v>
      </c>
      <c r="G4" s="26">
        <f t="shared" ref="G4:G35" si="4">AVERAGE(U4,AB4,AI4,AP4,AW4,BD4,BK4,BR4,BY4,CF4)</f>
        <v>8.09233000683416E-2</v>
      </c>
      <c r="H4" s="26">
        <f t="shared" ref="H4:I35" si="5">AVERAGE(V4,AC4,AJ4,AR4,AX4,BE4,BL4,BS4,BZ4,CG4)</f>
        <v>9.28896120792847E-2</v>
      </c>
      <c r="I4" s="127">
        <f t="shared" si="5"/>
        <v>9.8809768638983816E-2</v>
      </c>
      <c r="J4" s="31">
        <f>AVERAGE(Q4,X4,AE4,AL4,AS4,AZ4,BG4,BN4)</f>
        <v>0.10246159361369084</v>
      </c>
      <c r="K4" s="26">
        <f t="shared" ref="K4:K54" si="6">AVERAGE(R4,Y4,AF4,AM4,AT4,BA4,BH4,BO4)</f>
        <v>9.1252400415737289E-2</v>
      </c>
      <c r="L4" s="26">
        <f t="shared" ref="L4:L54" si="7">AVERAGE(S4,Z4,AG4,AN4,AU4,BB4,BI4,BP4)</f>
        <v>9.0594742275485821E-2</v>
      </c>
      <c r="M4" s="26">
        <f t="shared" ref="M4:M54" si="8">AVERAGE(T4,AA4,AH4,AO4,AV4,BC4,BJ4,BQ4)</f>
        <v>9.8112962252740632E-2</v>
      </c>
      <c r="N4" s="26">
        <f t="shared" ref="N4:N54" si="9">AVERAGE(U4,AB4,AI4,AP4,AW4,BD4,BK4,BR4)</f>
        <v>8.2097813346424464E-2</v>
      </c>
      <c r="O4" s="26">
        <f t="shared" ref="O4:O54" si="10">AVERAGE(V4,AC4,AJ4,AQ4,AX4,BE4,BL4,BS4)</f>
        <v>9.3086789106579915E-2</v>
      </c>
      <c r="P4" s="173">
        <f t="shared" ref="P4:P54" si="11">AVERAGE(W4,AD4,AK4,AR4,AY4,BF4,BM4,BT4)</f>
        <v>9.8212259424823187E-2</v>
      </c>
      <c r="Q4" s="31">
        <v>8.305512576515249E-2</v>
      </c>
      <c r="R4" s="26">
        <v>7.0414262425076812E-2</v>
      </c>
      <c r="S4" s="26">
        <v>7.7139429878196941E-2</v>
      </c>
      <c r="T4" s="18">
        <v>7.1492757415570971E-2</v>
      </c>
      <c r="U4" s="18">
        <v>6.9977174355304539E-2</v>
      </c>
      <c r="V4" s="18">
        <v>7.6090938479349376E-2</v>
      </c>
      <c r="W4" s="154">
        <v>8.314169412534736E-2</v>
      </c>
      <c r="X4" s="31">
        <v>9.8524691487838253E-2</v>
      </c>
      <c r="Y4" s="26">
        <v>8.6139686662454404E-2</v>
      </c>
      <c r="Z4" s="26">
        <v>0.1072938009043133</v>
      </c>
      <c r="AA4" s="18">
        <v>9.5576908442041489E-2</v>
      </c>
      <c r="AB4" s="18">
        <v>8.2032408933205528E-2</v>
      </c>
      <c r="AC4" s="18">
        <v>8.8713886385234891E-2</v>
      </c>
      <c r="AD4" s="154">
        <v>9.3936986354089119E-2</v>
      </c>
      <c r="AE4" s="31">
        <v>0.11160314009494138</v>
      </c>
      <c r="AF4" s="26">
        <v>9.6385148568075105E-2</v>
      </c>
      <c r="AG4" s="26">
        <v>9.2056484893849391E-2</v>
      </c>
      <c r="AH4" s="18">
        <v>0.10669210916531742</v>
      </c>
      <c r="AI4" s="18">
        <v>8.3528355086190664E-2</v>
      </c>
      <c r="AJ4" s="18">
        <v>9.0111273969264674E-2</v>
      </c>
      <c r="AK4" s="154">
        <v>9.2538244901847269E-2</v>
      </c>
      <c r="AL4" s="31">
        <v>0.11863372753095176</v>
      </c>
      <c r="AM4" s="26">
        <v>0.10435806901027207</v>
      </c>
      <c r="AN4" s="26">
        <v>9.033311830602711E-2</v>
      </c>
      <c r="AO4" s="18">
        <v>0.10631243323315778</v>
      </c>
      <c r="AP4" s="18">
        <v>9.7174847638061557E-2</v>
      </c>
      <c r="AQ4" s="18">
        <v>0.10335541571144295</v>
      </c>
      <c r="AR4" s="154">
        <v>0.10568116539933839</v>
      </c>
      <c r="AS4" s="3">
        <v>9.9142866424154957E-2</v>
      </c>
      <c r="AT4" s="83">
        <v>9.6849430095887756E-2</v>
      </c>
      <c r="AU4" s="18">
        <v>8.8614456211939432E-2</v>
      </c>
      <c r="AV4" s="18">
        <v>9.176781315688598E-2</v>
      </c>
      <c r="AW4" s="18">
        <v>7.5524274105378528E-2</v>
      </c>
      <c r="AX4" s="18">
        <v>9.4780156391298276E-2</v>
      </c>
      <c r="AY4" s="86">
        <v>9.9867589832438777E-2</v>
      </c>
      <c r="AZ4" s="3">
        <v>0.11230760868104742</v>
      </c>
      <c r="BA4" s="83">
        <v>0.10107017549339165</v>
      </c>
      <c r="BB4" s="18">
        <v>9.1721195334552655E-2</v>
      </c>
      <c r="BC4" s="18">
        <v>0.11034503942885486</v>
      </c>
      <c r="BD4" s="18">
        <v>8.4145168535073048E-2</v>
      </c>
      <c r="BE4" s="18">
        <v>9.6998486113093751E-2</v>
      </c>
      <c r="BF4" s="86">
        <v>0.1045796134092007</v>
      </c>
      <c r="BG4" s="31">
        <v>0.1002633183989175</v>
      </c>
      <c r="BH4" s="42">
        <v>9.8694774477181321E-2</v>
      </c>
      <c r="BI4" s="26">
        <v>9.3165902258950856E-2</v>
      </c>
      <c r="BJ4" s="26">
        <v>0.10857109302464597</v>
      </c>
      <c r="BK4" s="18">
        <v>7.766910749736701E-2</v>
      </c>
      <c r="BL4" s="18">
        <v>9.0433867916658167E-2</v>
      </c>
      <c r="BM4" s="86">
        <v>9.9840358973184107E-2</v>
      </c>
      <c r="BN4" s="31">
        <v>9.6162270526523083E-2</v>
      </c>
      <c r="BO4" s="42">
        <v>7.6107656593559281E-2</v>
      </c>
      <c r="BP4" s="26">
        <v>8.4433550416056963E-2</v>
      </c>
      <c r="BQ4" s="26">
        <v>9.4145544155450664E-2</v>
      </c>
      <c r="BR4" s="18">
        <v>8.6731170620814813E-2</v>
      </c>
      <c r="BS4" s="18">
        <v>0.10421028788629731</v>
      </c>
      <c r="BT4" s="86">
        <v>0.10611242240313976</v>
      </c>
      <c r="BU4" s="31">
        <v>9.3753958927751874E-2</v>
      </c>
      <c r="BV4" s="42">
        <v>6.878152096416601E-2</v>
      </c>
      <c r="BW4" s="26">
        <v>8.3024237221731065E-2</v>
      </c>
      <c r="BX4" s="26">
        <v>9.5712723868525529E-2</v>
      </c>
      <c r="BY4" s="26">
        <v>7.4372072058823638E-2</v>
      </c>
      <c r="BZ4" s="26">
        <v>9.2629613775807626E-2</v>
      </c>
      <c r="CA4" s="127">
        <v>0.11488251862754101</v>
      </c>
      <c r="CB4" s="42">
        <v>8.5057476869961637E-2</v>
      </c>
      <c r="CC4" s="26">
        <v>7.1261516462417782E-2</v>
      </c>
      <c r="CD4" s="18">
        <v>7.7138107544316534E-2</v>
      </c>
      <c r="CE4" s="18">
        <v>9.7089738790722815E-2</v>
      </c>
      <c r="CF4" s="18">
        <v>7.807842185319662E-2</v>
      </c>
      <c r="CG4" s="18">
        <v>8.9246444476504663E-2</v>
      </c>
      <c r="CH4" s="127">
        <v>9.4055391338895192E-2</v>
      </c>
      <c r="CI4" s="3">
        <v>7.1369665919251202E-2</v>
      </c>
      <c r="CJ4" s="154">
        <v>8.4393845015237515E-2</v>
      </c>
      <c r="CK4" s="3">
        <v>7.1734988196522784E-2</v>
      </c>
      <c r="CL4" s="154">
        <v>5.2215881832291124E-2</v>
      </c>
    </row>
    <row r="5" spans="1:90" x14ac:dyDescent="0.25">
      <c r="A5" s="267"/>
      <c r="B5" s="14" t="s">
        <v>26</v>
      </c>
      <c r="C5" s="32">
        <f t="shared" si="0"/>
        <v>7.6997314744752549E-2</v>
      </c>
      <c r="D5" s="43">
        <f t="shared" si="1"/>
        <v>6.9369911362783213E-2</v>
      </c>
      <c r="E5" s="27">
        <f t="shared" si="2"/>
        <v>7.0244901638013946E-2</v>
      </c>
      <c r="F5" s="27">
        <f t="shared" si="3"/>
        <v>8.5986227484904615E-2</v>
      </c>
      <c r="G5" s="27">
        <f t="shared" si="4"/>
        <v>9.0129252450084296E-2</v>
      </c>
      <c r="H5" s="27">
        <f t="shared" si="5"/>
        <v>9.6930683512362531E-2</v>
      </c>
      <c r="I5" s="128">
        <f t="shared" si="5"/>
        <v>9.1341590187065974E-2</v>
      </c>
      <c r="J5" s="32">
        <f t="shared" ref="J5:J54" si="12">AVERAGE(Q5,X5,AE5,AL5,AS5,AZ5,BG5,BN5)</f>
        <v>7.6961635526343566E-2</v>
      </c>
      <c r="K5" s="43">
        <f t="shared" si="6"/>
        <v>7.4497333445143102E-2</v>
      </c>
      <c r="L5" s="27">
        <f t="shared" si="7"/>
        <v>7.0271107766855703E-2</v>
      </c>
      <c r="M5" s="27">
        <f t="shared" si="8"/>
        <v>8.6604277818973951E-2</v>
      </c>
      <c r="N5" s="27">
        <f t="shared" si="9"/>
        <v>9.0638589412676857E-2</v>
      </c>
      <c r="O5" s="27">
        <f t="shared" si="10"/>
        <v>9.8398828605381849E-2</v>
      </c>
      <c r="P5" s="128">
        <f t="shared" si="11"/>
        <v>9.4563794301510795E-2</v>
      </c>
      <c r="Q5" s="32">
        <v>4.5809907075803548E-2</v>
      </c>
      <c r="R5" s="27">
        <v>4.8418770393575131E-2</v>
      </c>
      <c r="S5" s="27">
        <v>5.1614932923754631E-2</v>
      </c>
      <c r="T5" s="19">
        <v>5.5625598265434756E-2</v>
      </c>
      <c r="U5" s="19">
        <v>6.4822924983953492E-2</v>
      </c>
      <c r="V5" s="19">
        <v>7.3009886814307229E-2</v>
      </c>
      <c r="W5" s="155">
        <v>7.3862003336306742E-2</v>
      </c>
      <c r="X5" s="32">
        <v>6.2677354098316235E-2</v>
      </c>
      <c r="Y5" s="27">
        <v>6.4983089986946505E-2</v>
      </c>
      <c r="Z5" s="27">
        <v>8.6189554672180091E-2</v>
      </c>
      <c r="AA5" s="19">
        <v>7.7776786151495164E-2</v>
      </c>
      <c r="AB5" s="19">
        <v>8.2468143013707043E-2</v>
      </c>
      <c r="AC5" s="19">
        <v>8.7519796026930857E-2</v>
      </c>
      <c r="AD5" s="155">
        <v>8.44721288752983E-2</v>
      </c>
      <c r="AE5" s="32">
        <v>7.5971140227041184E-2</v>
      </c>
      <c r="AF5" s="27">
        <v>7.1708770834343585E-2</v>
      </c>
      <c r="AG5" s="27">
        <v>6.3546942648991883E-2</v>
      </c>
      <c r="AH5" s="19">
        <v>9.1981554404372792E-2</v>
      </c>
      <c r="AI5" s="19">
        <v>8.6595330680878449E-2</v>
      </c>
      <c r="AJ5" s="19">
        <v>9.6392982781478648E-2</v>
      </c>
      <c r="AK5" s="155">
        <v>8.9438117089545549E-2</v>
      </c>
      <c r="AL5" s="32">
        <v>8.883409755595853E-2</v>
      </c>
      <c r="AM5" s="27">
        <v>8.5811620022416893E-2</v>
      </c>
      <c r="AN5" s="27">
        <v>6.6131077140783534E-2</v>
      </c>
      <c r="AO5" s="19">
        <v>9.6524990154252491E-2</v>
      </c>
      <c r="AP5" s="19">
        <v>0.11246735987327064</v>
      </c>
      <c r="AQ5" s="19">
        <v>0.11346085124049374</v>
      </c>
      <c r="AR5" s="155">
        <v>0.10259462892023899</v>
      </c>
      <c r="AS5" s="5">
        <v>8.5826188871577447E-2</v>
      </c>
      <c r="AT5" s="84">
        <v>8.5365649645708627E-2</v>
      </c>
      <c r="AU5" s="19">
        <v>6.8247923633610999E-2</v>
      </c>
      <c r="AV5" s="19">
        <v>9.1192917844279645E-2</v>
      </c>
      <c r="AW5" s="19">
        <v>9.1037681556450908E-2</v>
      </c>
      <c r="AX5" s="19">
        <v>0.10705029585850331</v>
      </c>
      <c r="AY5" s="87">
        <v>0.11077083121228548</v>
      </c>
      <c r="AZ5" s="5">
        <v>9.9883286282223427E-2</v>
      </c>
      <c r="BA5" s="84">
        <v>9.5791679492780876E-2</v>
      </c>
      <c r="BB5" s="19">
        <v>7.7743713623826233E-2</v>
      </c>
      <c r="BC5" s="19">
        <v>0.10535310748379531</v>
      </c>
      <c r="BD5" s="19">
        <v>9.835590013047503E-2</v>
      </c>
      <c r="BE5" s="19">
        <v>0.10968834310076475</v>
      </c>
      <c r="BF5" s="87">
        <v>0.1076931025665485</v>
      </c>
      <c r="BG5" s="32">
        <v>8.1010220008478614E-2</v>
      </c>
      <c r="BH5" s="43">
        <v>9.4801027620288331E-2</v>
      </c>
      <c r="BI5" s="27">
        <v>8.0846345595818603E-2</v>
      </c>
      <c r="BJ5" s="27">
        <v>9.5686840721529248E-2</v>
      </c>
      <c r="BK5" s="19">
        <v>9.0405855762808893E-2</v>
      </c>
      <c r="BL5" s="19">
        <v>9.6918599545228565E-2</v>
      </c>
      <c r="BM5" s="87">
        <v>9.145467142977888E-2</v>
      </c>
      <c r="BN5" s="32">
        <v>7.5680890091349595E-2</v>
      </c>
      <c r="BO5" s="43">
        <v>4.9098059565084867E-2</v>
      </c>
      <c r="BP5" s="27">
        <v>6.7848371895879653E-2</v>
      </c>
      <c r="BQ5" s="27">
        <v>7.8692427526632358E-2</v>
      </c>
      <c r="BR5" s="19">
        <v>9.8955519299870287E-2</v>
      </c>
      <c r="BS5" s="19">
        <v>0.10314987347534764</v>
      </c>
      <c r="BT5" s="87">
        <v>9.6224870982083932E-2</v>
      </c>
      <c r="BU5" s="32">
        <v>8.1506513357101684E-2</v>
      </c>
      <c r="BV5" s="43">
        <v>4.2908326848924615E-2</v>
      </c>
      <c r="BW5" s="27">
        <v>7.2231121454231689E-2</v>
      </c>
      <c r="BX5" s="27">
        <v>8.6995568331128093E-2</v>
      </c>
      <c r="BY5" s="27">
        <v>8.5316286952539427E-2</v>
      </c>
      <c r="BZ5" s="27">
        <v>9.4315049504744397E-2</v>
      </c>
      <c r="CA5" s="128">
        <v>8.6408929758336236E-2</v>
      </c>
      <c r="CB5" s="43">
        <v>7.2773549879675228E-2</v>
      </c>
      <c r="CC5" s="27">
        <v>5.4812119217762613E-2</v>
      </c>
      <c r="CD5" s="19">
        <v>6.8049032791062072E-2</v>
      </c>
      <c r="CE5" s="19">
        <v>8.0032483966126541E-2</v>
      </c>
      <c r="CF5" s="19">
        <v>9.0867522246888599E-2</v>
      </c>
      <c r="CG5" s="19">
        <v>9.8667379096081032E-2</v>
      </c>
      <c r="CH5" s="128">
        <v>8.7265057748898506E-2</v>
      </c>
      <c r="CI5" s="5">
        <v>8.1040500684133321E-2</v>
      </c>
      <c r="CJ5" s="155">
        <v>9.6740291331418357E-2</v>
      </c>
      <c r="CK5" s="5">
        <v>5.5330407827533151E-2</v>
      </c>
      <c r="CL5" s="155">
        <v>5.1913812702750257E-2</v>
      </c>
    </row>
    <row r="6" spans="1:90" x14ac:dyDescent="0.25">
      <c r="A6" s="267"/>
      <c r="B6" s="14" t="s">
        <v>27</v>
      </c>
      <c r="C6" s="32">
        <f t="shared" si="0"/>
        <v>6.0171869121785126E-2</v>
      </c>
      <c r="D6" s="43">
        <f t="shared" si="1"/>
        <v>6.1787966984885333E-2</v>
      </c>
      <c r="E6" s="27">
        <f t="shared" si="2"/>
        <v>6.0266647935417139E-2</v>
      </c>
      <c r="F6" s="27">
        <f t="shared" si="3"/>
        <v>7.4073852260657019E-2</v>
      </c>
      <c r="G6" s="27">
        <f t="shared" si="4"/>
        <v>9.5098359617577968E-2</v>
      </c>
      <c r="H6" s="27">
        <f t="shared" si="5"/>
        <v>6.4761867882815682E-2</v>
      </c>
      <c r="I6" s="128">
        <f t="shared" si="5"/>
        <v>6.8316220148191303E-2</v>
      </c>
      <c r="J6" s="32">
        <f t="shared" si="12"/>
        <v>5.7725853231871488E-2</v>
      </c>
      <c r="K6" s="43">
        <f t="shared" si="6"/>
        <v>6.4613854074326793E-2</v>
      </c>
      <c r="L6" s="27">
        <f t="shared" si="7"/>
        <v>5.8438212109119245E-2</v>
      </c>
      <c r="M6" s="27">
        <f t="shared" si="8"/>
        <v>7.1276607893563271E-2</v>
      </c>
      <c r="N6" s="27">
        <f t="shared" si="9"/>
        <v>9.4836673166050503E-2</v>
      </c>
      <c r="O6" s="27">
        <f t="shared" si="10"/>
        <v>6.8122720570110401E-2</v>
      </c>
      <c r="P6" s="128">
        <f t="shared" si="11"/>
        <v>7.0753242893041551E-2</v>
      </c>
      <c r="Q6" s="32">
        <v>4.7667416667008251E-2</v>
      </c>
      <c r="R6" s="27">
        <v>3.4317731782285567E-2</v>
      </c>
      <c r="S6" s="27">
        <v>5.7325575301331526E-2</v>
      </c>
      <c r="T6" s="19">
        <v>3.6135790862827658E-2</v>
      </c>
      <c r="U6" s="19">
        <v>6.7858231990548468E-2</v>
      </c>
      <c r="V6" s="19">
        <v>7.2713176169828281E-2</v>
      </c>
      <c r="W6" s="155">
        <v>5.0668874789317149E-2</v>
      </c>
      <c r="X6" s="32">
        <v>5.9898064327936845E-2</v>
      </c>
      <c r="Y6" s="27">
        <v>6.8782920071341722E-2</v>
      </c>
      <c r="Z6" s="27">
        <v>8.827571758849817E-2</v>
      </c>
      <c r="AA6" s="19">
        <v>6.0470203620249338E-2</v>
      </c>
      <c r="AB6" s="19">
        <v>8.3941309909532733E-2</v>
      </c>
      <c r="AC6" s="19">
        <v>8.4348835445688858E-2</v>
      </c>
      <c r="AD6" s="155">
        <v>9.3370550777467282E-2</v>
      </c>
      <c r="AE6" s="32">
        <v>7.2111022452154103E-2</v>
      </c>
      <c r="AF6" s="27">
        <v>6.0647293682617218E-2</v>
      </c>
      <c r="AG6" s="27">
        <v>3.4792791905348688E-2</v>
      </c>
      <c r="AH6" s="19">
        <v>9.1688788278641423E-2</v>
      </c>
      <c r="AI6" s="19">
        <v>0.1097989139461302</v>
      </c>
      <c r="AJ6" s="19">
        <v>6.4121951554029791E-2</v>
      </c>
      <c r="AK6" s="155">
        <v>7.1000112596828771E-2</v>
      </c>
      <c r="AL6" s="32">
        <v>6.249915342977197E-2</v>
      </c>
      <c r="AM6" s="27">
        <v>6.5958304485683475E-2</v>
      </c>
      <c r="AN6" s="27">
        <v>5.1685165847155358E-2</v>
      </c>
      <c r="AO6" s="19">
        <v>6.8874453997100404E-2</v>
      </c>
      <c r="AP6" s="19">
        <v>9.9645545846008224E-2</v>
      </c>
      <c r="AQ6" s="19">
        <v>7.839892575759877E-2</v>
      </c>
      <c r="AR6" s="155">
        <v>8.1819891974528547E-2</v>
      </c>
      <c r="AS6" s="5">
        <v>5.0406049523389368E-2</v>
      </c>
      <c r="AT6" s="84">
        <v>7.3995747642028264E-2</v>
      </c>
      <c r="AU6" s="19">
        <v>4.0906438834381317E-2</v>
      </c>
      <c r="AV6" s="19">
        <v>6.5085097542005449E-2</v>
      </c>
      <c r="AW6" s="19">
        <v>8.4633634778186237E-2</v>
      </c>
      <c r="AX6" s="19">
        <v>5.5675090684677964E-2</v>
      </c>
      <c r="AY6" s="87">
        <v>5.1962475999037055E-2</v>
      </c>
      <c r="AZ6" s="5">
        <v>7.4563936258578503E-2</v>
      </c>
      <c r="BA6" s="84">
        <v>8.300136155701808E-2</v>
      </c>
      <c r="BB6" s="19">
        <v>5.6285612440724053E-2</v>
      </c>
      <c r="BC6" s="19">
        <v>8.7945776936495842E-2</v>
      </c>
      <c r="BD6" s="19">
        <v>8.4940383811164533E-2</v>
      </c>
      <c r="BE6" s="19">
        <v>5.3691349069564777E-2</v>
      </c>
      <c r="BF6" s="87">
        <v>7.0578179666159715E-2</v>
      </c>
      <c r="BG6" s="32">
        <v>4.0126802163072871E-2</v>
      </c>
      <c r="BH6" s="43">
        <v>9.1955208108406614E-2</v>
      </c>
      <c r="BI6" s="27">
        <v>7.5111823534407915E-2</v>
      </c>
      <c r="BJ6" s="27">
        <v>9.4470152983797989E-2</v>
      </c>
      <c r="BK6" s="19">
        <v>0.10146975105448318</v>
      </c>
      <c r="BL6" s="19">
        <v>5.597690166891435E-2</v>
      </c>
      <c r="BM6" s="87">
        <v>7.1731466151679982E-2</v>
      </c>
      <c r="BN6" s="32">
        <v>5.4534381033060055E-2</v>
      </c>
      <c r="BO6" s="43">
        <v>3.8252265265233364E-2</v>
      </c>
      <c r="BP6" s="27">
        <v>6.3122571421106916E-2</v>
      </c>
      <c r="BQ6" s="27">
        <v>6.5542598927387993E-2</v>
      </c>
      <c r="BR6" s="19">
        <v>0.1264056139923504</v>
      </c>
      <c r="BS6" s="19">
        <v>8.005553421058037E-2</v>
      </c>
      <c r="BT6" s="87">
        <v>7.4894391189313902E-2</v>
      </c>
      <c r="BU6" s="32">
        <v>8.4462085900170528E-2</v>
      </c>
      <c r="BV6" s="43">
        <v>4.4204437790537746E-2</v>
      </c>
      <c r="BW6" s="27">
        <v>7.2247445639769772E-2</v>
      </c>
      <c r="BX6" s="27">
        <v>8.3267147019782758E-2</v>
      </c>
      <c r="BY6" s="27">
        <v>0.10004424630441663</v>
      </c>
      <c r="BZ6" s="27">
        <v>4.192099332195718E-2</v>
      </c>
      <c r="CA6" s="128">
        <v>6.6459718228732159E-2</v>
      </c>
      <c r="CB6" s="43">
        <v>5.5449779462708786E-2</v>
      </c>
      <c r="CC6" s="27">
        <v>5.6764399463701223E-2</v>
      </c>
      <c r="CD6" s="19">
        <v>6.291333684144762E-2</v>
      </c>
      <c r="CE6" s="19">
        <v>8.7258512438281144E-2</v>
      </c>
      <c r="CF6" s="19">
        <v>9.2245964542959011E-2</v>
      </c>
      <c r="CG6" s="19">
        <v>5.7294954728386617E-2</v>
      </c>
      <c r="CH6" s="128">
        <v>8.2090382559987643E-2</v>
      </c>
      <c r="CI6" s="5">
        <v>9.2148026856909399E-2</v>
      </c>
      <c r="CJ6" s="155">
        <v>2.4151421401418557E-2</v>
      </c>
      <c r="CK6" s="5">
        <v>4.455116444713042E-2</v>
      </c>
      <c r="CL6" s="155">
        <v>2.551106450566943E-2</v>
      </c>
    </row>
    <row r="7" spans="1:90" x14ac:dyDescent="0.25">
      <c r="A7" s="267"/>
      <c r="B7" s="14" t="s">
        <v>28</v>
      </c>
      <c r="C7" s="32">
        <f t="shared" si="0"/>
        <v>5.8801724239483086E-2</v>
      </c>
      <c r="D7" s="43">
        <f t="shared" si="1"/>
        <v>5.8610515544301321E-2</v>
      </c>
      <c r="E7" s="27">
        <f t="shared" si="2"/>
        <v>7.0181224962227562E-2</v>
      </c>
      <c r="F7" s="27">
        <f t="shared" si="3"/>
        <v>8.0859111757544511E-2</v>
      </c>
      <c r="G7" s="27">
        <f t="shared" si="4"/>
        <v>8.0320847497857728E-2</v>
      </c>
      <c r="H7" s="27">
        <f t="shared" si="5"/>
        <v>7.680305026084655E-2</v>
      </c>
      <c r="I7" s="128">
        <f t="shared" si="5"/>
        <v>6.4023436222149899E-2</v>
      </c>
      <c r="J7" s="32">
        <f t="shared" si="12"/>
        <v>5.949864230118318E-2</v>
      </c>
      <c r="K7" s="43">
        <f t="shared" si="6"/>
        <v>6.4969655686910974E-2</v>
      </c>
      <c r="L7" s="27">
        <f t="shared" si="7"/>
        <v>7.1149988885652299E-2</v>
      </c>
      <c r="M7" s="27">
        <f t="shared" si="8"/>
        <v>8.2011746664009899E-2</v>
      </c>
      <c r="N7" s="27">
        <f t="shared" si="9"/>
        <v>8.167927093378699E-2</v>
      </c>
      <c r="O7" s="27">
        <f t="shared" si="10"/>
        <v>8.0203067079926679E-2</v>
      </c>
      <c r="P7" s="128">
        <f t="shared" si="11"/>
        <v>6.6085403610220445E-2</v>
      </c>
      <c r="Q7" s="32">
        <v>2.6184429240080968E-2</v>
      </c>
      <c r="R7" s="27">
        <v>3.8336591131911221E-2</v>
      </c>
      <c r="S7" s="27">
        <v>5.479911672909811E-2</v>
      </c>
      <c r="T7" s="19">
        <v>5.6730222418736952E-2</v>
      </c>
      <c r="U7" s="19">
        <v>5.5879644242426835E-2</v>
      </c>
      <c r="V7" s="19">
        <v>5.5096401144159882E-2</v>
      </c>
      <c r="W7" s="155">
        <v>4.8806927264332139E-2</v>
      </c>
      <c r="X7" s="32">
        <v>4.117088027449186E-2</v>
      </c>
      <c r="Y7" s="27">
        <v>5.6720529150691021E-2</v>
      </c>
      <c r="Z7" s="27">
        <v>9.4361335857231679E-2</v>
      </c>
      <c r="AA7" s="19">
        <v>7.2667161076287845E-2</v>
      </c>
      <c r="AB7" s="19">
        <v>7.3717707417528061E-2</v>
      </c>
      <c r="AC7" s="19">
        <v>7.3372423624777E-2</v>
      </c>
      <c r="AD7" s="155">
        <v>5.6338386514342371E-2</v>
      </c>
      <c r="AE7" s="32">
        <v>6.5419659548532197E-2</v>
      </c>
      <c r="AF7" s="27">
        <v>6.5114445231612667E-2</v>
      </c>
      <c r="AG7" s="27">
        <v>5.9395999321434328E-2</v>
      </c>
      <c r="AH7" s="19">
        <v>8.9218294435089246E-2</v>
      </c>
      <c r="AI7" s="19">
        <v>8.1729894478601614E-2</v>
      </c>
      <c r="AJ7" s="19">
        <v>8.2577337194441797E-2</v>
      </c>
      <c r="AK7" s="155">
        <v>6.3497285998464895E-2</v>
      </c>
      <c r="AL7" s="32">
        <v>6.8581538404283757E-2</v>
      </c>
      <c r="AM7" s="27">
        <v>7.239206328212075E-2</v>
      </c>
      <c r="AN7" s="27">
        <v>7.1693402834673667E-2</v>
      </c>
      <c r="AO7" s="19">
        <v>9.0472909694607195E-2</v>
      </c>
      <c r="AP7" s="19">
        <v>9.8467290243552413E-2</v>
      </c>
      <c r="AQ7" s="19">
        <v>9.7128949491789393E-2</v>
      </c>
      <c r="AR7" s="155">
        <v>6.9580447596463105E-2</v>
      </c>
      <c r="AS7" s="5">
        <v>6.3875398690653923E-2</v>
      </c>
      <c r="AT7" s="84">
        <v>7.4727455753134941E-2</v>
      </c>
      <c r="AU7" s="19">
        <v>6.8376484076365054E-2</v>
      </c>
      <c r="AV7" s="19">
        <v>7.4080912391711232E-2</v>
      </c>
      <c r="AW7" s="19">
        <v>7.7236836152518112E-2</v>
      </c>
      <c r="AX7" s="19">
        <v>8.3212945719607717E-2</v>
      </c>
      <c r="AY7" s="87">
        <v>8.3070396723075271E-2</v>
      </c>
      <c r="AZ7" s="5">
        <v>8.7262460270198378E-2</v>
      </c>
      <c r="BA7" s="84">
        <v>9.3464284711348058E-2</v>
      </c>
      <c r="BB7" s="19">
        <v>7.7249477912541512E-2</v>
      </c>
      <c r="BC7" s="19">
        <v>0.10357274276976028</v>
      </c>
      <c r="BD7" s="19">
        <v>9.1819256616775771E-2</v>
      </c>
      <c r="BE7" s="19">
        <v>8.7600358015107557E-2</v>
      </c>
      <c r="BF7" s="87">
        <v>7.7860885404423943E-2</v>
      </c>
      <c r="BG7" s="32">
        <v>6.8288801417517628E-2</v>
      </c>
      <c r="BH7" s="43">
        <v>8.5167271878230213E-2</v>
      </c>
      <c r="BI7" s="27">
        <v>7.9754049253210918E-2</v>
      </c>
      <c r="BJ7" s="27">
        <v>9.1608747430583184E-2</v>
      </c>
      <c r="BK7" s="19">
        <v>8.5269018986155853E-2</v>
      </c>
      <c r="BL7" s="19">
        <v>7.67688369081094E-2</v>
      </c>
      <c r="BM7" s="87">
        <v>6.0559915159766324E-2</v>
      </c>
      <c r="BN7" s="32">
        <v>5.520597056370672E-2</v>
      </c>
      <c r="BO7" s="43">
        <v>3.3834604356238945E-2</v>
      </c>
      <c r="BP7" s="27">
        <v>6.3570045100663053E-2</v>
      </c>
      <c r="BQ7" s="27">
        <v>7.7742983095303198E-2</v>
      </c>
      <c r="BR7" s="19">
        <v>8.9314519332737291E-2</v>
      </c>
      <c r="BS7" s="19">
        <v>8.5867284541420688E-2</v>
      </c>
      <c r="BT7" s="87">
        <v>6.8968984220895507E-2</v>
      </c>
      <c r="BU7" s="32">
        <v>6.4765443973275175E-2</v>
      </c>
      <c r="BV7" s="43">
        <v>2.3378935065765997E-2</v>
      </c>
      <c r="BW7" s="27">
        <v>7.1769381772489163E-2</v>
      </c>
      <c r="BX7" s="27">
        <v>8.3571316660531622E-2</v>
      </c>
      <c r="BY7" s="27">
        <v>6.9096360571354584E-2</v>
      </c>
      <c r="BZ7" s="27">
        <v>6.8621718890441177E-2</v>
      </c>
      <c r="CA7" s="128">
        <v>5.3708764820912552E-2</v>
      </c>
      <c r="CB7" s="43">
        <v>4.7262660012090202E-2</v>
      </c>
      <c r="CC7" s="27">
        <v>4.2968974881959422E-2</v>
      </c>
      <c r="CD7" s="19">
        <v>6.0842956764568093E-2</v>
      </c>
      <c r="CE7" s="19">
        <v>6.8925827602834291E-2</v>
      </c>
      <c r="CF7" s="19">
        <v>8.0677946936926759E-2</v>
      </c>
      <c r="CG7" s="19">
        <v>8.5332748973937056E-2</v>
      </c>
      <c r="CH7" s="128">
        <v>6.3547417424631991E-2</v>
      </c>
      <c r="CI7" s="5">
        <v>6.6606157498252647E-2</v>
      </c>
      <c r="CJ7" s="155">
        <v>9.5022899740954375E-2</v>
      </c>
      <c r="CK7" s="5">
        <v>3.6894668900340322E-2</v>
      </c>
      <c r="CL7" s="155">
        <v>4.917412918176494E-2</v>
      </c>
    </row>
    <row r="8" spans="1:90" x14ac:dyDescent="0.25">
      <c r="A8" s="267"/>
      <c r="B8" s="14" t="s">
        <v>29</v>
      </c>
      <c r="C8" s="32">
        <f t="shared" si="0"/>
        <v>3.7862011595398828E-2</v>
      </c>
      <c r="D8" s="43">
        <f t="shared" si="1"/>
        <v>3.2440428257431805E-2</v>
      </c>
      <c r="E8" s="27">
        <f t="shared" si="2"/>
        <v>3.0446483766122891E-2</v>
      </c>
      <c r="F8" s="27">
        <f t="shared" si="3"/>
        <v>3.8222648177534235E-2</v>
      </c>
      <c r="G8" s="27">
        <f t="shared" si="4"/>
        <v>3.8470288961137078E-2</v>
      </c>
      <c r="H8" s="27">
        <f t="shared" si="5"/>
        <v>4.0616648082243169E-2</v>
      </c>
      <c r="I8" s="128">
        <f t="shared" si="5"/>
        <v>4.7339422412414019E-2</v>
      </c>
      <c r="J8" s="32">
        <f t="shared" si="12"/>
        <v>3.7496693985950146E-2</v>
      </c>
      <c r="K8" s="43">
        <f t="shared" si="6"/>
        <v>3.573614949651694E-2</v>
      </c>
      <c r="L8" s="27">
        <f t="shared" si="7"/>
        <v>3.1357484670091647E-2</v>
      </c>
      <c r="M8" s="27">
        <f t="shared" si="8"/>
        <v>3.8424211096908967E-2</v>
      </c>
      <c r="N8" s="27">
        <f t="shared" si="9"/>
        <v>4.0718803197254634E-2</v>
      </c>
      <c r="O8" s="27">
        <f t="shared" si="10"/>
        <v>4.2950836360713396E-2</v>
      </c>
      <c r="P8" s="128">
        <f t="shared" si="11"/>
        <v>4.8775509614748337E-2</v>
      </c>
      <c r="Q8" s="32">
        <v>1.3501545697069775E-2</v>
      </c>
      <c r="R8" s="27">
        <v>1.5912043756072868E-2</v>
      </c>
      <c r="S8" s="27">
        <v>2.1254626457136563E-2</v>
      </c>
      <c r="T8" s="19">
        <v>1.6203515034897194E-2</v>
      </c>
      <c r="U8" s="19">
        <v>2.3629695193512105E-2</v>
      </c>
      <c r="V8" s="19">
        <v>2.7944989383527484E-2</v>
      </c>
      <c r="W8" s="155">
        <v>3.0776564751456535E-2</v>
      </c>
      <c r="X8" s="32">
        <v>2.5915054188068859E-2</v>
      </c>
      <c r="Y8" s="27">
        <v>2.8908672796450742E-2</v>
      </c>
      <c r="Z8" s="27">
        <v>4.2049964978945413E-2</v>
      </c>
      <c r="AA8" s="19">
        <v>3.3221361326048089E-2</v>
      </c>
      <c r="AB8" s="19">
        <v>3.8590998421274864E-2</v>
      </c>
      <c r="AC8" s="19">
        <v>3.8816625664071104E-2</v>
      </c>
      <c r="AD8" s="155">
        <v>4.4474704738073467E-2</v>
      </c>
      <c r="AE8" s="32">
        <v>3.5720449400585587E-2</v>
      </c>
      <c r="AF8" s="27">
        <v>2.976035766223762E-2</v>
      </c>
      <c r="AG8" s="27">
        <v>2.5813313022542694E-2</v>
      </c>
      <c r="AH8" s="19">
        <v>4.4007211220612484E-2</v>
      </c>
      <c r="AI8" s="19">
        <v>3.6386369549930256E-2</v>
      </c>
      <c r="AJ8" s="19">
        <v>4.4262486038090056E-2</v>
      </c>
      <c r="AK8" s="155">
        <v>4.5429209321546357E-2</v>
      </c>
      <c r="AL8" s="32">
        <v>4.0538415619932204E-2</v>
      </c>
      <c r="AM8" s="27">
        <v>3.5109213899645199E-2</v>
      </c>
      <c r="AN8" s="27">
        <v>2.8536684436251798E-2</v>
      </c>
      <c r="AO8" s="19">
        <v>4.0327529427326585E-2</v>
      </c>
      <c r="AP8" s="19">
        <v>5.4336002506631814E-2</v>
      </c>
      <c r="AQ8" s="19">
        <v>5.3443932048754181E-2</v>
      </c>
      <c r="AR8" s="155">
        <v>5.1879993646871764E-2</v>
      </c>
      <c r="AS8" s="5">
        <v>5.028991436846942E-2</v>
      </c>
      <c r="AT8" s="84">
        <v>4.9112170139279127E-2</v>
      </c>
      <c r="AU8" s="19">
        <v>3.1925859226480099E-2</v>
      </c>
      <c r="AV8" s="19">
        <v>3.6707391234372139E-2</v>
      </c>
      <c r="AW8" s="19">
        <v>4.1732791122708598E-2</v>
      </c>
      <c r="AX8" s="19">
        <v>4.6479987595096264E-2</v>
      </c>
      <c r="AY8" s="87">
        <v>5.7784986675828799E-2</v>
      </c>
      <c r="AZ8" s="5">
        <v>5.6031984473698594E-2</v>
      </c>
      <c r="BA8" s="84">
        <v>5.0403922846963031E-2</v>
      </c>
      <c r="BB8" s="19">
        <v>3.7297020540770595E-2</v>
      </c>
      <c r="BC8" s="19">
        <v>5.6879731980543975E-2</v>
      </c>
      <c r="BD8" s="19">
        <v>4.4444234190594317E-2</v>
      </c>
      <c r="BE8" s="19">
        <v>4.8701301438265759E-2</v>
      </c>
      <c r="BF8" s="87">
        <v>5.2922705197861138E-2</v>
      </c>
      <c r="BG8" s="32">
        <v>3.8151653464679046E-2</v>
      </c>
      <c r="BH8" s="43">
        <v>6.0392857173912066E-2</v>
      </c>
      <c r="BI8" s="27">
        <v>4.1057387993854583E-2</v>
      </c>
      <c r="BJ8" s="27">
        <v>5.0792959866058744E-2</v>
      </c>
      <c r="BK8" s="19">
        <v>4.0389803525089633E-2</v>
      </c>
      <c r="BL8" s="19">
        <v>4.0776673894730574E-2</v>
      </c>
      <c r="BM8" s="87">
        <v>4.5673038345469291E-2</v>
      </c>
      <c r="BN8" s="32">
        <v>3.9824534675097743E-2</v>
      </c>
      <c r="BO8" s="43">
        <v>1.6289957697574863E-2</v>
      </c>
      <c r="BP8" s="27">
        <v>2.292502070475139E-2</v>
      </c>
      <c r="BQ8" s="27">
        <v>2.925398868541251E-2</v>
      </c>
      <c r="BR8" s="19">
        <v>4.624053106829551E-2</v>
      </c>
      <c r="BS8" s="19">
        <v>4.3180694823171835E-2</v>
      </c>
      <c r="BT8" s="87">
        <v>6.1262874240879332E-2</v>
      </c>
      <c r="BU8" s="32">
        <v>4.5960510072888268E-2</v>
      </c>
      <c r="BV8" s="43">
        <v>9.4294952455092652E-3</v>
      </c>
      <c r="BW8" s="27">
        <v>3.2611307013993868E-2</v>
      </c>
      <c r="BX8" s="27">
        <v>3.6217729045268668E-2</v>
      </c>
      <c r="BY8" s="27">
        <v>2.5008723074242029E-2</v>
      </c>
      <c r="BZ8" s="27">
        <v>2.850493167485247E-2</v>
      </c>
      <c r="CA8" s="128">
        <v>3.78889198061153E-2</v>
      </c>
      <c r="CB8" s="43">
        <v>3.2686053993498887E-2</v>
      </c>
      <c r="CC8" s="27">
        <v>2.9085591356673282E-2</v>
      </c>
      <c r="CD8" s="19">
        <v>2.0993653286501827E-2</v>
      </c>
      <c r="CE8" s="19">
        <v>3.8615063954801958E-2</v>
      </c>
      <c r="CF8" s="19">
        <v>3.3943740959091674E-2</v>
      </c>
      <c r="CG8" s="19">
        <v>3.5618796663754428E-2</v>
      </c>
      <c r="CH8" s="128">
        <v>4.6891306678440561E-2</v>
      </c>
      <c r="CI8" s="5">
        <v>2.6588525269687149E-2</v>
      </c>
      <c r="CJ8" s="155">
        <v>3.9957231185515446E-2</v>
      </c>
      <c r="CK8" s="5">
        <v>9.1910139272712871E-3</v>
      </c>
      <c r="CL8" s="155">
        <v>5.9963090889665104E-3</v>
      </c>
    </row>
    <row r="9" spans="1:90" x14ac:dyDescent="0.25">
      <c r="A9" s="267"/>
      <c r="B9" s="14" t="s">
        <v>30</v>
      </c>
      <c r="C9" s="32">
        <f t="shared" si="0"/>
        <v>6.8422480676103542E-2</v>
      </c>
      <c r="D9" s="43">
        <f t="shared" si="1"/>
        <v>9.111751632725569E-2</v>
      </c>
      <c r="E9" s="27">
        <f t="shared" si="2"/>
        <v>9.1566031426130332E-2</v>
      </c>
      <c r="F9" s="27">
        <f t="shared" si="3"/>
        <v>0.11278759881746499</v>
      </c>
      <c r="G9" s="27">
        <f t="shared" si="4"/>
        <v>0.1073899357343228</v>
      </c>
      <c r="H9" s="27">
        <f t="shared" si="5"/>
        <v>0.11272288485981688</v>
      </c>
      <c r="I9" s="128">
        <f t="shared" si="5"/>
        <v>0.11178950321227341</v>
      </c>
      <c r="J9" s="32">
        <f t="shared" si="12"/>
        <v>6.5394849394494858E-2</v>
      </c>
      <c r="K9" s="43">
        <f t="shared" si="6"/>
        <v>9.8279254444392866E-2</v>
      </c>
      <c r="L9" s="27">
        <f t="shared" si="7"/>
        <v>9.1403567974280925E-2</v>
      </c>
      <c r="M9" s="27">
        <f t="shared" si="8"/>
        <v>0.11382401597784847</v>
      </c>
      <c r="N9" s="27">
        <f t="shared" si="9"/>
        <v>0.11003120172917719</v>
      </c>
      <c r="O9" s="27">
        <f t="shared" si="10"/>
        <v>0.11380451957060861</v>
      </c>
      <c r="P9" s="128">
        <f t="shared" si="11"/>
        <v>0.11713738391558569</v>
      </c>
      <c r="Q9" s="32">
        <v>3.9618247001823183E-2</v>
      </c>
      <c r="R9" s="27">
        <v>6.7046953512620022E-2</v>
      </c>
      <c r="S9" s="27">
        <v>6.6376289862603424E-2</v>
      </c>
      <c r="T9" s="19">
        <v>8.8135944047898415E-2</v>
      </c>
      <c r="U9" s="19">
        <v>0.10114135786557514</v>
      </c>
      <c r="V9" s="19">
        <v>8.8407447929715569E-2</v>
      </c>
      <c r="W9" s="155">
        <v>0.10040173930767246</v>
      </c>
      <c r="X9" s="32">
        <v>5.228332508092802E-2</v>
      </c>
      <c r="Y9" s="27">
        <v>8.8302265033911115E-2</v>
      </c>
      <c r="Z9" s="27">
        <v>9.6251048566056679E-2</v>
      </c>
      <c r="AA9" s="19">
        <v>0.10431246880625401</v>
      </c>
      <c r="AB9" s="19">
        <v>9.1715121688880227E-2</v>
      </c>
      <c r="AC9" s="19">
        <v>0.11253475290252143</v>
      </c>
      <c r="AD9" s="155">
        <v>0.11325826804077344</v>
      </c>
      <c r="AE9" s="32">
        <v>6.9176403130844707E-2</v>
      </c>
      <c r="AF9" s="27">
        <v>9.2335451218258785E-2</v>
      </c>
      <c r="AG9" s="27">
        <v>8.1913796772346559E-2</v>
      </c>
      <c r="AH9" s="19">
        <v>0.12310471278370877</v>
      </c>
      <c r="AI9" s="19">
        <v>0.10363653567877937</v>
      </c>
      <c r="AJ9" s="19">
        <v>0.11630665112082565</v>
      </c>
      <c r="AK9" s="155">
        <v>0.11733156335795734</v>
      </c>
      <c r="AL9" s="32">
        <v>7.6432765329960767E-2</v>
      </c>
      <c r="AM9" s="27">
        <v>0.12631035243497629</v>
      </c>
      <c r="AN9" s="27">
        <v>9.1066733726612392E-2</v>
      </c>
      <c r="AO9" s="19">
        <v>0.13230293954220182</v>
      </c>
      <c r="AP9" s="19">
        <v>0.11638793236332141</v>
      </c>
      <c r="AQ9" s="19">
        <v>0.12482274266013291</v>
      </c>
      <c r="AR9" s="155">
        <v>0.11007635943117054</v>
      </c>
      <c r="AS9" s="5">
        <v>7.1239941306179055E-2</v>
      </c>
      <c r="AT9" s="84">
        <v>0.10669796414131695</v>
      </c>
      <c r="AU9" s="19">
        <v>8.4469496808785891E-2</v>
      </c>
      <c r="AV9" s="19">
        <v>8.9307486131636665E-2</v>
      </c>
      <c r="AW9" s="19">
        <v>0.10512512442876337</v>
      </c>
      <c r="AX9" s="19">
        <v>0.11779644843713814</v>
      </c>
      <c r="AY9" s="87">
        <v>0.12851883560115634</v>
      </c>
      <c r="AZ9" s="5">
        <v>7.6521153322434143E-2</v>
      </c>
      <c r="BA9" s="84">
        <v>0.10946914880857846</v>
      </c>
      <c r="BB9" s="19">
        <v>9.8625417923257339E-2</v>
      </c>
      <c r="BC9" s="19">
        <v>0.1331419792515588</v>
      </c>
      <c r="BD9" s="19">
        <v>0.11864216235332044</v>
      </c>
      <c r="BE9" s="19">
        <v>0.12737402733911027</v>
      </c>
      <c r="BF9" s="87">
        <v>0.1276857539481048</v>
      </c>
      <c r="BG9" s="32">
        <v>6.8977785341950093E-2</v>
      </c>
      <c r="BH9" s="43">
        <v>0.12744912021768842</v>
      </c>
      <c r="BI9" s="27">
        <v>0.10928956430236333</v>
      </c>
      <c r="BJ9" s="27">
        <v>0.12005408318337762</v>
      </c>
      <c r="BK9" s="19">
        <v>0.12760249743683039</v>
      </c>
      <c r="BL9" s="19">
        <v>0.10218910011409529</v>
      </c>
      <c r="BM9" s="87">
        <v>9.8969163099050211E-2</v>
      </c>
      <c r="BN9" s="32">
        <v>6.8909174641838822E-2</v>
      </c>
      <c r="BO9" s="43">
        <v>6.8622780187792928E-2</v>
      </c>
      <c r="BP9" s="27">
        <v>0.10323619583222177</v>
      </c>
      <c r="BQ9" s="27">
        <v>0.12023251407615169</v>
      </c>
      <c r="BR9" s="19">
        <v>0.11599888201794716</v>
      </c>
      <c r="BS9" s="19">
        <v>0.1210049860613296</v>
      </c>
      <c r="BT9" s="87">
        <v>0.14085738853880037</v>
      </c>
      <c r="BU9" s="32">
        <v>8.1541181356470871E-2</v>
      </c>
      <c r="BV9" s="43">
        <v>5.9094713283207492E-2</v>
      </c>
      <c r="BW9" s="27">
        <v>8.9434806149826684E-2</v>
      </c>
      <c r="BX9" s="27">
        <v>0.11268015353285733</v>
      </c>
      <c r="BY9" s="27">
        <v>9.2042047525547344E-2</v>
      </c>
      <c r="BZ9" s="27">
        <v>0.10807597375349202</v>
      </c>
      <c r="CA9" s="128">
        <v>0.11398472265916314</v>
      </c>
      <c r="CB9" s="43">
        <v>7.9524830248605724E-2</v>
      </c>
      <c r="CC9" s="27">
        <v>6.5846414434206441E-2</v>
      </c>
      <c r="CD9" s="19">
        <v>9.4996964317229232E-2</v>
      </c>
      <c r="CE9" s="19">
        <v>0.10460370681900459</v>
      </c>
      <c r="CF9" s="19">
        <v>0.10160769598426329</v>
      </c>
      <c r="CG9" s="19">
        <v>0.12346310150877017</v>
      </c>
      <c r="CH9" s="128">
        <v>0.10564765626387697</v>
      </c>
      <c r="CI9" s="5">
        <v>0.10464550281093749</v>
      </c>
      <c r="CJ9" s="155">
        <v>0.13156849305388715</v>
      </c>
      <c r="CK9" s="5">
        <v>6.9671027497836824E-2</v>
      </c>
      <c r="CL9" s="155">
        <v>4.6207297403888042E-2</v>
      </c>
    </row>
    <row r="10" spans="1:90" s="8" customFormat="1" ht="13.5" customHeight="1" thickBot="1" x14ac:dyDescent="0.3">
      <c r="A10" s="268"/>
      <c r="B10" s="15" t="s">
        <v>31</v>
      </c>
      <c r="C10" s="33">
        <f t="shared" si="0"/>
        <v>7.6765192692668405E-2</v>
      </c>
      <c r="D10" s="44">
        <f t="shared" si="1"/>
        <v>6.9536419978505321E-2</v>
      </c>
      <c r="E10" s="28">
        <f t="shared" si="2"/>
        <v>7.0641871145814536E-2</v>
      </c>
      <c r="F10" s="28">
        <f t="shared" si="3"/>
        <v>8.5455334634379737E-2</v>
      </c>
      <c r="G10" s="28">
        <f t="shared" si="4"/>
        <v>8.8177590394942357E-2</v>
      </c>
      <c r="H10" s="28">
        <f t="shared" si="5"/>
        <v>9.4599202122711307E-2</v>
      </c>
      <c r="I10" s="129">
        <f t="shared" si="5"/>
        <v>8.9830267812825493E-2</v>
      </c>
      <c r="J10" s="33">
        <f t="shared" si="12"/>
        <v>7.685792018668107E-2</v>
      </c>
      <c r="K10" s="44">
        <f t="shared" si="6"/>
        <v>7.4645006771536265E-2</v>
      </c>
      <c r="L10" s="28">
        <f t="shared" si="7"/>
        <v>7.0815006766994093E-2</v>
      </c>
      <c r="M10" s="28">
        <f t="shared" si="8"/>
        <v>8.6055961816281681E-2</v>
      </c>
      <c r="N10" s="28">
        <f t="shared" si="9"/>
        <v>8.8810868690575667E-2</v>
      </c>
      <c r="O10" s="28">
        <f t="shared" si="10"/>
        <v>9.6074918161908773E-2</v>
      </c>
      <c r="P10" s="129">
        <f t="shared" si="11"/>
        <v>9.2790851272176456E-2</v>
      </c>
      <c r="Q10" s="33">
        <v>4.6638236338367285E-2</v>
      </c>
      <c r="R10" s="28">
        <v>4.8921231235980411E-2</v>
      </c>
      <c r="S10" s="28">
        <v>5.2735859465575373E-2</v>
      </c>
      <c r="T10" s="20">
        <v>5.5852322761851127E-2</v>
      </c>
      <c r="U10" s="20">
        <v>6.4123621523203694E-2</v>
      </c>
      <c r="V10" s="20">
        <v>7.1521108166090946E-2</v>
      </c>
      <c r="W10" s="156">
        <v>7.2729239404756577E-2</v>
      </c>
      <c r="X10" s="33">
        <v>6.3106198767190147E-2</v>
      </c>
      <c r="Y10" s="28">
        <v>6.5506895450031868E-2</v>
      </c>
      <c r="Z10" s="28">
        <v>8.6767407149123177E-2</v>
      </c>
      <c r="AA10" s="20">
        <v>7.7542857372526697E-2</v>
      </c>
      <c r="AB10" s="20">
        <v>8.1115999722811749E-2</v>
      </c>
      <c r="AC10" s="20">
        <v>8.6041345705823793E-2</v>
      </c>
      <c r="AD10" s="156">
        <v>8.3297262479421971E-2</v>
      </c>
      <c r="AE10" s="33">
        <v>7.6789838236199365E-2</v>
      </c>
      <c r="AF10" s="28">
        <v>7.2319759522295704E-2</v>
      </c>
      <c r="AG10" s="28">
        <v>6.420333653007014E-2</v>
      </c>
      <c r="AH10" s="20">
        <v>9.166033106381595E-2</v>
      </c>
      <c r="AI10" s="20">
        <v>8.5222040060583357E-2</v>
      </c>
      <c r="AJ10" s="20">
        <v>9.4289966287027668E-2</v>
      </c>
      <c r="AK10" s="156">
        <v>8.7880372059811696E-2</v>
      </c>
      <c r="AL10" s="33">
        <v>8.8676191005838623E-2</v>
      </c>
      <c r="AM10" s="28">
        <v>8.5742354682382713E-2</v>
      </c>
      <c r="AN10" s="28">
        <v>6.7026425777435422E-2</v>
      </c>
      <c r="AO10" s="20">
        <v>9.5544706024199191E-2</v>
      </c>
      <c r="AP10" s="20">
        <v>0.10967448416660933</v>
      </c>
      <c r="AQ10" s="20">
        <v>0.11075567351226359</v>
      </c>
      <c r="AR10" s="156">
        <v>0.10034405116046002</v>
      </c>
      <c r="AS10" s="7">
        <v>8.4842326129505707E-2</v>
      </c>
      <c r="AT10" s="85">
        <v>8.5218053377127706E-2</v>
      </c>
      <c r="AU10" s="20">
        <v>6.8762769833318055E-2</v>
      </c>
      <c r="AV10" s="20">
        <v>8.9199743383594543E-2</v>
      </c>
      <c r="AW10" s="20">
        <v>8.8579107750430222E-2</v>
      </c>
      <c r="AX10" s="20">
        <v>0.10388894216496002</v>
      </c>
      <c r="AY10" s="88">
        <v>0.10795445456890078</v>
      </c>
      <c r="AZ10" s="7">
        <v>9.8945733742997852E-2</v>
      </c>
      <c r="BA10" s="85">
        <v>9.5338430150924455E-2</v>
      </c>
      <c r="BB10" s="20">
        <v>7.7886062067080514E-2</v>
      </c>
      <c r="BC10" s="20">
        <v>0.10459322318383932</v>
      </c>
      <c r="BD10" s="20">
        <v>9.6182416656685213E-2</v>
      </c>
      <c r="BE10" s="20">
        <v>0.10663339196854398</v>
      </c>
      <c r="BF10" s="88">
        <v>0.1052696456243863</v>
      </c>
      <c r="BG10" s="33">
        <v>8.0592531322054864E-2</v>
      </c>
      <c r="BH10" s="44">
        <v>9.4473861626025446E-2</v>
      </c>
      <c r="BI10" s="28">
        <v>8.1019542980366122E-2</v>
      </c>
      <c r="BJ10" s="28">
        <v>9.5394906365011203E-2</v>
      </c>
      <c r="BK10" s="20">
        <v>8.8698285499273943E-2</v>
      </c>
      <c r="BL10" s="20">
        <v>9.4310264624969956E-2</v>
      </c>
      <c r="BM10" s="88">
        <v>8.967465974119955E-2</v>
      </c>
      <c r="BN10" s="33">
        <v>7.5272305951294638E-2</v>
      </c>
      <c r="BO10" s="44">
        <v>4.9639468127521826E-2</v>
      </c>
      <c r="BP10" s="28">
        <v>6.8118650332984004E-2</v>
      </c>
      <c r="BQ10" s="28">
        <v>7.8659604375415429E-2</v>
      </c>
      <c r="BR10" s="20">
        <v>9.6890994145007847E-2</v>
      </c>
      <c r="BS10" s="20">
        <v>0.10115865286559027</v>
      </c>
      <c r="BT10" s="88">
        <v>9.5177125138474705E-2</v>
      </c>
      <c r="BU10" s="33">
        <v>8.093736632355919E-2</v>
      </c>
      <c r="BV10" s="44">
        <v>4.3228435358432238E-2</v>
      </c>
      <c r="BW10" s="28">
        <v>7.2230326421615448E-2</v>
      </c>
      <c r="BX10" s="28">
        <v>8.6360618263083208E-2</v>
      </c>
      <c r="BY10" s="28">
        <v>8.2764104975047728E-2</v>
      </c>
      <c r="BZ10" s="28">
        <v>9.1604402192788162E-2</v>
      </c>
      <c r="CA10" s="129">
        <v>8.5476322746447259E-2</v>
      </c>
      <c r="CB10" s="44">
        <v>7.1851199109676273E-2</v>
      </c>
      <c r="CC10" s="28">
        <v>5.4975710254330831E-2</v>
      </c>
      <c r="CD10" s="20">
        <v>6.7668330900577195E-2</v>
      </c>
      <c r="CE10" s="20">
        <v>7.9745033550460837E-2</v>
      </c>
      <c r="CF10" s="20">
        <v>8.8524849449770557E-2</v>
      </c>
      <c r="CG10" s="20">
        <v>9.6199896090858258E-2</v>
      </c>
      <c r="CH10" s="129">
        <v>8.600127023535041E-2</v>
      </c>
      <c r="CI10" s="7">
        <v>7.892943910074951E-2</v>
      </c>
      <c r="CJ10" s="156">
        <v>9.571334464967246E-2</v>
      </c>
      <c r="CK10" s="7">
        <v>5.4572229525414497E-2</v>
      </c>
      <c r="CL10" s="156">
        <v>5.1569804561445678E-2</v>
      </c>
    </row>
    <row r="11" spans="1:90" ht="12.75" customHeight="1" x14ac:dyDescent="0.25">
      <c r="A11" s="266" t="s">
        <v>32</v>
      </c>
      <c r="B11" s="13" t="s">
        <v>25</v>
      </c>
      <c r="C11" s="31">
        <f t="shared" si="0"/>
        <v>6.0130141269766034E-2</v>
      </c>
      <c r="D11" s="42">
        <f t="shared" si="1"/>
        <v>5.9425917655398522E-2</v>
      </c>
      <c r="E11" s="26">
        <f t="shared" si="2"/>
        <v>6.0799644744470416E-2</v>
      </c>
      <c r="F11" s="26">
        <f t="shared" si="3"/>
        <v>7.818138101141095E-2</v>
      </c>
      <c r="G11" s="26">
        <f t="shared" si="4"/>
        <v>6.503673845100412E-2</v>
      </c>
      <c r="H11" s="26">
        <f t="shared" si="5"/>
        <v>5.3799303322798378E-2</v>
      </c>
      <c r="I11" s="127">
        <f t="shared" si="5"/>
        <v>6.8670444627389776E-2</v>
      </c>
      <c r="J11" s="31">
        <f t="shared" si="12"/>
        <v>6.143946914304068E-2</v>
      </c>
      <c r="K11" s="42">
        <f t="shared" si="6"/>
        <v>6.1513879486422528E-2</v>
      </c>
      <c r="L11" s="26">
        <f t="shared" si="7"/>
        <v>6.1244621140013625E-2</v>
      </c>
      <c r="M11" s="26">
        <f t="shared" si="8"/>
        <v>7.7740033695600522E-2</v>
      </c>
      <c r="N11" s="26">
        <f t="shared" si="9"/>
        <v>6.7817127364967769E-2</v>
      </c>
      <c r="O11" s="26">
        <f t="shared" si="10"/>
        <v>5.3532073872218131E-2</v>
      </c>
      <c r="P11" s="127">
        <f t="shared" si="11"/>
        <v>6.6549525652442015E-2</v>
      </c>
      <c r="Q11" s="31">
        <v>4.8903848447559795E-2</v>
      </c>
      <c r="R11" s="26">
        <v>4.708577113256894E-2</v>
      </c>
      <c r="S11" s="26">
        <v>5.1750615084927003E-2</v>
      </c>
      <c r="T11" s="18">
        <v>6.1422326320649735E-2</v>
      </c>
      <c r="U11" s="18">
        <v>5.4787664286727149E-2</v>
      </c>
      <c r="V11" s="18">
        <v>4.2563996948660511E-2</v>
      </c>
      <c r="W11" s="154">
        <v>5.6717382048004743E-2</v>
      </c>
      <c r="X11" s="31">
        <v>5.2361705609162597E-2</v>
      </c>
      <c r="Y11" s="26">
        <v>6.0073460758231917E-2</v>
      </c>
      <c r="Z11" s="26">
        <v>6.9846625405948923E-2</v>
      </c>
      <c r="AA11" s="18">
        <v>7.210295495165718E-2</v>
      </c>
      <c r="AB11" s="18">
        <v>6.6265838565335397E-2</v>
      </c>
      <c r="AC11" s="18">
        <v>4.8719626387100402E-2</v>
      </c>
      <c r="AD11" s="154">
        <v>6.2894374175806511E-2</v>
      </c>
      <c r="AE11" s="31">
        <v>6.4674918970633169E-2</v>
      </c>
      <c r="AF11" s="26">
        <v>5.9669062498689009E-2</v>
      </c>
      <c r="AG11" s="26">
        <v>5.8267342121583771E-2</v>
      </c>
      <c r="AH11" s="18">
        <v>7.8139898202012378E-2</v>
      </c>
      <c r="AI11" s="18">
        <v>6.7086840663351799E-2</v>
      </c>
      <c r="AJ11" s="18">
        <v>5.2945327665782901E-2</v>
      </c>
      <c r="AK11" s="154">
        <v>5.9867539227745598E-2</v>
      </c>
      <c r="AL11" s="31">
        <v>6.9439062273068466E-2</v>
      </c>
      <c r="AM11" s="26">
        <v>5.6906428573865277E-2</v>
      </c>
      <c r="AN11" s="26">
        <v>5.5971613060531451E-2</v>
      </c>
      <c r="AO11" s="18">
        <v>7.7252316592968759E-2</v>
      </c>
      <c r="AP11" s="18">
        <v>7.4186501832958648E-2</v>
      </c>
      <c r="AQ11" s="18">
        <v>6.2376387823397356E-2</v>
      </c>
      <c r="AR11" s="154">
        <v>6.8619327863676707E-2</v>
      </c>
      <c r="AS11" s="3">
        <v>6.560662265896039E-2</v>
      </c>
      <c r="AT11" s="83">
        <v>7.094113960273718E-2</v>
      </c>
      <c r="AU11" s="18">
        <v>5.6699166376998712E-2</v>
      </c>
      <c r="AV11" s="18">
        <v>8.1278050084589049E-2</v>
      </c>
      <c r="AW11" s="18">
        <v>6.978965690964295E-2</v>
      </c>
      <c r="AX11" s="18">
        <v>5.3954000846051731E-2</v>
      </c>
      <c r="AY11" s="86">
        <v>6.7902610084736678E-2</v>
      </c>
      <c r="AZ11" s="3">
        <v>7.0221848982532448E-2</v>
      </c>
      <c r="BA11" s="83">
        <v>7.6585071481640288E-2</v>
      </c>
      <c r="BB11" s="18">
        <v>6.6672435389893883E-2</v>
      </c>
      <c r="BC11" s="18">
        <v>9.077295290223919E-2</v>
      </c>
      <c r="BD11" s="18">
        <v>7.332164727466163E-2</v>
      </c>
      <c r="BE11" s="18">
        <v>5.6496120464532146E-2</v>
      </c>
      <c r="BF11" s="86">
        <v>7.5803632073915342E-2</v>
      </c>
      <c r="BG11" s="31">
        <v>6.1730622445206058E-2</v>
      </c>
      <c r="BH11" s="42">
        <v>7.0035948494791236E-2</v>
      </c>
      <c r="BI11" s="26">
        <v>6.699296368795335E-2</v>
      </c>
      <c r="BJ11" s="26">
        <v>8.4967921521091797E-2</v>
      </c>
      <c r="BK11" s="18">
        <v>6.8243709689504425E-2</v>
      </c>
      <c r="BL11" s="18">
        <v>5.1507682249292655E-2</v>
      </c>
      <c r="BM11" s="86">
        <v>6.9621644883654299E-2</v>
      </c>
      <c r="BN11" s="31">
        <v>5.8577123757202608E-2</v>
      </c>
      <c r="BO11" s="42">
        <v>5.0814153348856382E-2</v>
      </c>
      <c r="BP11" s="26">
        <v>6.3756207992271857E-2</v>
      </c>
      <c r="BQ11" s="26">
        <v>7.5983848989596092E-2</v>
      </c>
      <c r="BR11" s="18">
        <v>6.8855159697560203E-2</v>
      </c>
      <c r="BS11" s="18">
        <v>5.9693448592927419E-2</v>
      </c>
      <c r="BT11" s="86">
        <v>7.096969486199621E-2</v>
      </c>
      <c r="BU11" s="31">
        <v>6.0161977938735844E-2</v>
      </c>
      <c r="BV11" s="42">
        <v>4.7514836475864207E-2</v>
      </c>
      <c r="BW11" s="26">
        <v>6.0194140172046488E-2</v>
      </c>
      <c r="BX11" s="26">
        <v>7.885111113841542E-2</v>
      </c>
      <c r="BY11" s="26">
        <v>5.3966161132830329E-2</v>
      </c>
      <c r="BZ11" s="26">
        <v>5.122522105428521E-2</v>
      </c>
      <c r="CA11" s="127">
        <v>9.9327210700818708E-2</v>
      </c>
      <c r="CB11" s="42">
        <v>4.9623681614599104E-2</v>
      </c>
      <c r="CC11" s="26">
        <v>5.4633304186740735E-2</v>
      </c>
      <c r="CD11" s="18">
        <v>5.7845338152548616E-2</v>
      </c>
      <c r="CE11" s="18">
        <v>8.1042429410889863E-2</v>
      </c>
      <c r="CF11" s="18">
        <v>5.3864204457468597E-2</v>
      </c>
      <c r="CG11" s="18">
        <v>5.2268281155674126E-2</v>
      </c>
      <c r="CH11" s="127">
        <v>5.799373555825927E-2</v>
      </c>
      <c r="CI11" s="3">
        <v>5.186145130734672E-2</v>
      </c>
      <c r="CJ11" s="154">
        <v>4.3174945501715169E-2</v>
      </c>
      <c r="CK11" s="3">
        <v>4.1015893171221313E-2</v>
      </c>
      <c r="CL11" s="154">
        <v>3.3385141455218467E-2</v>
      </c>
    </row>
    <row r="12" spans="1:90" x14ac:dyDescent="0.25">
      <c r="A12" s="267"/>
      <c r="B12" s="14" t="s">
        <v>26</v>
      </c>
      <c r="C12" s="32">
        <f t="shared" si="0"/>
        <v>7.0464525026963792E-2</v>
      </c>
      <c r="D12" s="43">
        <f t="shared" si="1"/>
        <v>6.0251092431699182E-2</v>
      </c>
      <c r="E12" s="27">
        <f t="shared" si="2"/>
        <v>6.5759506850074201E-2</v>
      </c>
      <c r="F12" s="27">
        <f t="shared" si="3"/>
        <v>8.1278518385942938E-2</v>
      </c>
      <c r="G12" s="27">
        <f t="shared" si="4"/>
        <v>8.0823560148114287E-2</v>
      </c>
      <c r="H12" s="27">
        <f t="shared" si="5"/>
        <v>8.4002989853199997E-2</v>
      </c>
      <c r="I12" s="128">
        <f t="shared" si="5"/>
        <v>8.1510941094546555E-2</v>
      </c>
      <c r="J12" s="32">
        <f t="shared" si="12"/>
        <v>7.2661033841141504E-2</v>
      </c>
      <c r="K12" s="43">
        <f t="shared" si="6"/>
        <v>6.7022340315906592E-2</v>
      </c>
      <c r="L12" s="27">
        <f t="shared" si="7"/>
        <v>6.5793247466084961E-2</v>
      </c>
      <c r="M12" s="27">
        <f t="shared" si="8"/>
        <v>8.2791364674554876E-2</v>
      </c>
      <c r="N12" s="27">
        <f t="shared" si="9"/>
        <v>8.324361575332731E-2</v>
      </c>
      <c r="O12" s="27">
        <f t="shared" si="10"/>
        <v>8.6745142822025917E-2</v>
      </c>
      <c r="P12" s="128">
        <f t="shared" si="11"/>
        <v>8.4610239969469161E-2</v>
      </c>
      <c r="Q12" s="32">
        <v>4.402894428422998E-2</v>
      </c>
      <c r="R12" s="27">
        <v>4.4655553724118155E-2</v>
      </c>
      <c r="S12" s="27">
        <v>4.9314064925144112E-2</v>
      </c>
      <c r="T12" s="19">
        <v>5.2514478384149889E-2</v>
      </c>
      <c r="U12" s="19">
        <v>5.9816819850517282E-2</v>
      </c>
      <c r="V12" s="19">
        <v>6.5698671635839423E-2</v>
      </c>
      <c r="W12" s="155">
        <v>6.667340351383795E-2</v>
      </c>
      <c r="X12" s="32">
        <v>6.2939906575251905E-2</v>
      </c>
      <c r="Y12" s="27">
        <v>6.333735078401577E-2</v>
      </c>
      <c r="Z12" s="27">
        <v>8.1861419227365589E-2</v>
      </c>
      <c r="AA12" s="19">
        <v>7.4755077591621699E-2</v>
      </c>
      <c r="AB12" s="19">
        <v>7.5627904572874494E-2</v>
      </c>
      <c r="AC12" s="19">
        <v>7.8563304179078544E-2</v>
      </c>
      <c r="AD12" s="155">
        <v>7.6717099655802298E-2</v>
      </c>
      <c r="AE12" s="32">
        <v>7.4433538530890922E-2</v>
      </c>
      <c r="AF12" s="27">
        <v>6.8121847243438824E-2</v>
      </c>
      <c r="AG12" s="27">
        <v>5.7748113219570123E-2</v>
      </c>
      <c r="AH12" s="19">
        <v>8.5405684247828281E-2</v>
      </c>
      <c r="AI12" s="19">
        <v>7.9983771207439297E-2</v>
      </c>
      <c r="AJ12" s="19">
        <v>8.5985379885393634E-2</v>
      </c>
      <c r="AK12" s="155">
        <v>7.9695534735749821E-2</v>
      </c>
      <c r="AL12" s="32">
        <v>6.5289833915881432E-2</v>
      </c>
      <c r="AM12" s="27">
        <v>6.2874378790214402E-2</v>
      </c>
      <c r="AN12" s="27">
        <v>6.3827852757367007E-2</v>
      </c>
      <c r="AO12" s="19">
        <v>7.8227355423710024E-2</v>
      </c>
      <c r="AP12" s="19">
        <v>9.3325651805249904E-2</v>
      </c>
      <c r="AQ12" s="19">
        <v>9.5374991243350429E-2</v>
      </c>
      <c r="AR12" s="155">
        <v>8.837427943386654E-2</v>
      </c>
      <c r="AS12" s="5">
        <v>8.843732206741281E-2</v>
      </c>
      <c r="AT12" s="84">
        <v>8.9434898851041514E-2</v>
      </c>
      <c r="AU12" s="19">
        <v>6.5951941310119777E-2</v>
      </c>
      <c r="AV12" s="19">
        <v>9.7152524851717117E-2</v>
      </c>
      <c r="AW12" s="19">
        <v>8.6469552953674075E-2</v>
      </c>
      <c r="AX12" s="19">
        <v>9.6666609547832891E-2</v>
      </c>
      <c r="AY12" s="87">
        <v>0.10039372174533694</v>
      </c>
      <c r="AZ12" s="5">
        <v>9.644029160954963E-2</v>
      </c>
      <c r="BA12" s="84">
        <v>9.3928314215471403E-2</v>
      </c>
      <c r="BB12" s="19">
        <v>7.2303802079023746E-2</v>
      </c>
      <c r="BC12" s="19">
        <v>0.10011459637697954</v>
      </c>
      <c r="BD12" s="19">
        <v>9.2977635157331512E-2</v>
      </c>
      <c r="BE12" s="19">
        <v>9.4997547936067392E-2</v>
      </c>
      <c r="BF12" s="87">
        <v>9.4478915929756074E-2</v>
      </c>
      <c r="BG12" s="32">
        <v>7.8738228728235396E-2</v>
      </c>
      <c r="BH12" s="43">
        <v>7.8908518735870625E-2</v>
      </c>
      <c r="BI12" s="27">
        <v>7.2058665358289364E-2</v>
      </c>
      <c r="BJ12" s="27">
        <v>9.3271580300705967E-2</v>
      </c>
      <c r="BK12" s="19">
        <v>8.6891934246838998E-2</v>
      </c>
      <c r="BL12" s="19">
        <v>8.6404177372169114E-2</v>
      </c>
      <c r="BM12" s="87">
        <v>8.3722370837280014E-2</v>
      </c>
      <c r="BN12" s="32">
        <v>7.0980205017680001E-2</v>
      </c>
      <c r="BO12" s="43">
        <v>3.4917860183081989E-2</v>
      </c>
      <c r="BP12" s="27">
        <v>6.3280120851799918E-2</v>
      </c>
      <c r="BQ12" s="27">
        <v>8.0889620219726566E-2</v>
      </c>
      <c r="BR12" s="19">
        <v>9.0855656232692983E-2</v>
      </c>
      <c r="BS12" s="19">
        <v>9.0270460776475936E-2</v>
      </c>
      <c r="BT12" s="87">
        <v>8.6826593904123631E-2</v>
      </c>
      <c r="BU12" s="32">
        <v>7.2661069820825833E-2</v>
      </c>
      <c r="BV12" s="43">
        <v>3.1907162230463401E-2</v>
      </c>
      <c r="BW12" s="27">
        <v>7.1383910899838754E-2</v>
      </c>
      <c r="BX12" s="27">
        <v>8.290128082785575E-2</v>
      </c>
      <c r="BY12" s="27">
        <v>7.487544329886546E-2</v>
      </c>
      <c r="BZ12" s="27">
        <v>8.1310850346713648E-2</v>
      </c>
      <c r="CA12" s="128">
        <v>7.3148768580786075E-2</v>
      </c>
      <c r="CB12" s="43">
        <v>5.0695909719679966E-2</v>
      </c>
      <c r="CC12" s="27">
        <v>3.4425039559275679E-2</v>
      </c>
      <c r="CD12" s="19">
        <v>5.986517787222357E-2</v>
      </c>
      <c r="CE12" s="19">
        <v>6.7552985635134677E-2</v>
      </c>
      <c r="CF12" s="19">
        <v>6.741123215565907E-2</v>
      </c>
      <c r="CG12" s="19">
        <v>7.1758617418562848E-2</v>
      </c>
      <c r="CH12" s="128">
        <v>6.5015679975379992E-2</v>
      </c>
      <c r="CI12" s="5">
        <v>5.3303921393623749E-2</v>
      </c>
      <c r="CJ12" s="155">
        <v>6.5860574212057876E-2</v>
      </c>
      <c r="CK12" s="5">
        <v>4.1061441640029207E-2</v>
      </c>
      <c r="CL12" s="155">
        <v>3.6535842439480035E-2</v>
      </c>
    </row>
    <row r="13" spans="1:90" x14ac:dyDescent="0.25">
      <c r="A13" s="267"/>
      <c r="B13" s="14" t="s">
        <v>27</v>
      </c>
      <c r="C13" s="32">
        <f t="shared" si="0"/>
        <v>7.9991728498854567E-2</v>
      </c>
      <c r="D13" s="43">
        <f t="shared" si="1"/>
        <v>6.4976404338536298E-2</v>
      </c>
      <c r="E13" s="27">
        <f t="shared" si="2"/>
        <v>7.2669695639563714E-2</v>
      </c>
      <c r="F13" s="27">
        <f t="shared" si="3"/>
        <v>8.6727535393934241E-2</v>
      </c>
      <c r="G13" s="27">
        <f t="shared" si="4"/>
        <v>8.7615656589668175E-2</v>
      </c>
      <c r="H13" s="27">
        <f t="shared" si="5"/>
        <v>9.1109499921742304E-2</v>
      </c>
      <c r="I13" s="128">
        <f t="shared" si="5"/>
        <v>9.298112903410044E-2</v>
      </c>
      <c r="J13" s="32">
        <f t="shared" si="12"/>
        <v>8.0386960844745323E-2</v>
      </c>
      <c r="K13" s="43">
        <f t="shared" si="6"/>
        <v>7.1229251504371843E-2</v>
      </c>
      <c r="L13" s="27">
        <f t="shared" si="7"/>
        <v>7.3036075153067953E-2</v>
      </c>
      <c r="M13" s="27">
        <f t="shared" si="8"/>
        <v>8.8396184177635104E-2</v>
      </c>
      <c r="N13" s="27">
        <f t="shared" si="9"/>
        <v>8.8666153747962551E-2</v>
      </c>
      <c r="O13" s="27">
        <f t="shared" si="10"/>
        <v>9.1432594178052218E-2</v>
      </c>
      <c r="P13" s="128">
        <f t="shared" si="11"/>
        <v>9.6428021523608493E-2</v>
      </c>
      <c r="Q13" s="32">
        <v>4.89821952741126E-2</v>
      </c>
      <c r="R13" s="27">
        <v>4.9003844324787126E-2</v>
      </c>
      <c r="S13" s="27">
        <v>5.5861407009796589E-2</v>
      </c>
      <c r="T13" s="19">
        <v>6.2823710209064521E-2</v>
      </c>
      <c r="U13" s="19">
        <v>5.8972001362288591E-2</v>
      </c>
      <c r="V13" s="19">
        <v>6.6424052663321728E-2</v>
      </c>
      <c r="W13" s="155">
        <v>7.6084676734676435E-2</v>
      </c>
      <c r="X13" s="32">
        <v>7.0303828011992336E-2</v>
      </c>
      <c r="Y13" s="27">
        <v>6.7918191054673643E-2</v>
      </c>
      <c r="Z13" s="27">
        <v>8.8609837824715793E-2</v>
      </c>
      <c r="AA13" s="19">
        <v>8.147970976476468E-2</v>
      </c>
      <c r="AB13" s="19">
        <v>7.7313936136588046E-2</v>
      </c>
      <c r="AC13" s="19">
        <v>8.3986324229688852E-2</v>
      </c>
      <c r="AD13" s="155">
        <v>8.8460403866185561E-2</v>
      </c>
      <c r="AE13" s="32">
        <v>8.2125156942330774E-2</v>
      </c>
      <c r="AF13" s="27">
        <v>7.499889046260716E-2</v>
      </c>
      <c r="AG13" s="27">
        <v>6.461087603185646E-2</v>
      </c>
      <c r="AH13" s="19">
        <v>9.1001357419794399E-2</v>
      </c>
      <c r="AI13" s="19">
        <v>8.3969796892900739E-2</v>
      </c>
      <c r="AJ13" s="19">
        <v>9.3983063754532178E-2</v>
      </c>
      <c r="AK13" s="155">
        <v>9.4953756344152762E-2</v>
      </c>
      <c r="AL13" s="32">
        <v>8.3191760384902155E-2</v>
      </c>
      <c r="AM13" s="27">
        <v>8.3037086914932653E-2</v>
      </c>
      <c r="AN13" s="27">
        <v>7.193634673608218E-2</v>
      </c>
      <c r="AO13" s="19">
        <v>9.4323721740889946E-2</v>
      </c>
      <c r="AP13" s="19">
        <v>0.106577539067988</v>
      </c>
      <c r="AQ13" s="19">
        <v>0.10539049193274463</v>
      </c>
      <c r="AR13" s="155">
        <v>0.10487098993149528</v>
      </c>
      <c r="AS13" s="5">
        <v>9.0744220408374335E-2</v>
      </c>
      <c r="AT13" s="84">
        <v>8.3233705174789951E-2</v>
      </c>
      <c r="AU13" s="19">
        <v>7.6485844014837115E-2</v>
      </c>
      <c r="AV13" s="19">
        <v>9.7920529149044325E-2</v>
      </c>
      <c r="AW13" s="19">
        <v>8.9331416684352946E-2</v>
      </c>
      <c r="AX13" s="19">
        <v>9.6342860080828943E-2</v>
      </c>
      <c r="AY13" s="87">
        <v>0.10601779202647474</v>
      </c>
      <c r="AZ13" s="5">
        <v>0.10231106170382116</v>
      </c>
      <c r="BA13" s="84">
        <v>9.4714369459819939E-2</v>
      </c>
      <c r="BB13" s="19">
        <v>8.0685475053605279E-2</v>
      </c>
      <c r="BC13" s="19">
        <v>0.10291410337205527</v>
      </c>
      <c r="BD13" s="19">
        <v>9.8945327607954658E-2</v>
      </c>
      <c r="BE13" s="19">
        <v>9.8085366087488288E-2</v>
      </c>
      <c r="BF13" s="87">
        <v>0.10507835289873864</v>
      </c>
      <c r="BG13" s="32">
        <v>8.9147649698890191E-2</v>
      </c>
      <c r="BH13" s="43">
        <v>8.2169854918277135E-2</v>
      </c>
      <c r="BI13" s="27">
        <v>7.8660791464171417E-2</v>
      </c>
      <c r="BJ13" s="27">
        <v>9.5374122867373817E-2</v>
      </c>
      <c r="BK13" s="19">
        <v>9.2509449970055405E-2</v>
      </c>
      <c r="BL13" s="19">
        <v>8.9701038938168901E-2</v>
      </c>
      <c r="BM13" s="87">
        <v>9.6538502782189312E-2</v>
      </c>
      <c r="BN13" s="32">
        <v>7.6289814333539124E-2</v>
      </c>
      <c r="BO13" s="43">
        <v>3.4758069725087049E-2</v>
      </c>
      <c r="BP13" s="27">
        <v>6.7438023089478757E-2</v>
      </c>
      <c r="BQ13" s="27">
        <v>8.1332218898093944E-2</v>
      </c>
      <c r="BR13" s="19">
        <v>0.10170976226157204</v>
      </c>
      <c r="BS13" s="19">
        <v>9.754755573764412E-2</v>
      </c>
      <c r="BT13" s="87">
        <v>9.9419697604955115E-2</v>
      </c>
      <c r="BU13" s="32">
        <v>8.6608865271448857E-2</v>
      </c>
      <c r="BV13" s="43">
        <v>3.4898805538582052E-2</v>
      </c>
      <c r="BW13" s="27">
        <v>7.4179588220270251E-2</v>
      </c>
      <c r="BX13" s="27">
        <v>9.1418814764056319E-2</v>
      </c>
      <c r="BY13" s="27">
        <v>8.1617706909517015E-2</v>
      </c>
      <c r="BZ13" s="27">
        <v>8.7952178634870357E-2</v>
      </c>
      <c r="CA13" s="128">
        <v>8.561726617910255E-2</v>
      </c>
      <c r="CB13" s="43">
        <v>7.0212732959134216E-2</v>
      </c>
      <c r="CC13" s="27">
        <v>4.5031225811806193E-2</v>
      </c>
      <c r="CD13" s="19">
        <v>6.8228766950823277E-2</v>
      </c>
      <c r="CE13" s="19">
        <v>6.8687065754205232E-2</v>
      </c>
      <c r="CF13" s="19">
        <v>8.5209629003464363E-2</v>
      </c>
      <c r="CG13" s="19">
        <v>9.2201569159384225E-2</v>
      </c>
      <c r="CH13" s="128">
        <v>8.6896621496154944E-2</v>
      </c>
      <c r="CI13" s="5">
        <v>6.8167275890935311E-2</v>
      </c>
      <c r="CJ13" s="155">
        <v>8.5167447895278039E-2</v>
      </c>
      <c r="CK13" s="5">
        <v>5.0225140569904778E-2</v>
      </c>
      <c r="CL13" s="155">
        <v>4.7530909019160975E-2</v>
      </c>
    </row>
    <row r="14" spans="1:90" x14ac:dyDescent="0.25">
      <c r="A14" s="267"/>
      <c r="B14" s="14" t="s">
        <v>28</v>
      </c>
      <c r="C14" s="32">
        <f t="shared" si="0"/>
        <v>5.0314957758717506E-2</v>
      </c>
      <c r="D14" s="43">
        <f t="shared" si="1"/>
        <v>5.9854540602985506E-2</v>
      </c>
      <c r="E14" s="27">
        <f t="shared" si="2"/>
        <v>5.3530689205989787E-2</v>
      </c>
      <c r="F14" s="27">
        <f t="shared" si="3"/>
        <v>7.1985059195505491E-2</v>
      </c>
      <c r="G14" s="27">
        <f t="shared" si="4"/>
        <v>6.7161416124264461E-2</v>
      </c>
      <c r="H14" s="27">
        <f t="shared" si="5"/>
        <v>7.9729150009676342E-2</v>
      </c>
      <c r="I14" s="128">
        <f t="shared" si="5"/>
        <v>6.2090778650587763E-2</v>
      </c>
      <c r="J14" s="32">
        <f t="shared" si="12"/>
        <v>5.0520074836954053E-2</v>
      </c>
      <c r="K14" s="43">
        <f t="shared" si="6"/>
        <v>6.7251746337711193E-2</v>
      </c>
      <c r="L14" s="27">
        <f t="shared" si="7"/>
        <v>5.302305419068936E-2</v>
      </c>
      <c r="M14" s="27">
        <f t="shared" si="8"/>
        <v>6.9674425506331947E-2</v>
      </c>
      <c r="N14" s="27">
        <f t="shared" si="9"/>
        <v>6.6168660251831421E-2</v>
      </c>
      <c r="O14" s="27">
        <f t="shared" si="10"/>
        <v>7.5782877734844906E-2</v>
      </c>
      <c r="P14" s="128">
        <f t="shared" si="11"/>
        <v>7.1160073736268051E-2</v>
      </c>
      <c r="Q14" s="32">
        <v>1.3510712882127395E-2</v>
      </c>
      <c r="R14" s="27">
        <v>2.8024615363891194E-2</v>
      </c>
      <c r="S14" s="27">
        <v>4.3244435434325927E-2</v>
      </c>
      <c r="T14" s="19">
        <v>3.5501537505459133E-2</v>
      </c>
      <c r="U14" s="19">
        <v>3.833272104725053E-2</v>
      </c>
      <c r="V14" s="19">
        <v>4.0490152789657168E-2</v>
      </c>
      <c r="W14" s="155">
        <v>4.5938467479876878E-2</v>
      </c>
      <c r="X14" s="32">
        <v>2.1743587371882714E-2</v>
      </c>
      <c r="Y14" s="27">
        <v>8.3770571600366467E-2</v>
      </c>
      <c r="Z14" s="27">
        <v>7.2787504497759017E-2</v>
      </c>
      <c r="AA14" s="19">
        <v>5.8983226533615062E-2</v>
      </c>
      <c r="AB14" s="19">
        <v>6.4378838490476084E-2</v>
      </c>
      <c r="AC14" s="19">
        <v>6.8148743876760412E-2</v>
      </c>
      <c r="AD14" s="155">
        <v>5.4794303809285003E-2</v>
      </c>
      <c r="AE14" s="32">
        <v>4.2553418443538667E-2</v>
      </c>
      <c r="AF14" s="27">
        <v>6.884442560607941E-2</v>
      </c>
      <c r="AG14" s="27">
        <v>4.6569526693231243E-2</v>
      </c>
      <c r="AH14" s="19">
        <v>4.8098080082158094E-2</v>
      </c>
      <c r="AI14" s="19">
        <v>6.4833513278997862E-2</v>
      </c>
      <c r="AJ14" s="19">
        <v>8.2791100801039852E-2</v>
      </c>
      <c r="AK14" s="155">
        <v>6.3314221961377093E-2</v>
      </c>
      <c r="AL14" s="32">
        <v>5.7205296022277141E-2</v>
      </c>
      <c r="AM14" s="27">
        <v>8.4247734834735813E-2</v>
      </c>
      <c r="AN14" s="27">
        <v>5.2749722474144493E-2</v>
      </c>
      <c r="AO14" s="19">
        <v>7.6665235243705457E-2</v>
      </c>
      <c r="AP14" s="19">
        <v>6.3581799487216623E-2</v>
      </c>
      <c r="AQ14" s="19">
        <v>9.2076597757144094E-2</v>
      </c>
      <c r="AR14" s="155">
        <v>0.10416605599929053</v>
      </c>
      <c r="AS14" s="5">
        <v>6.8407428462005995E-2</v>
      </c>
      <c r="AT14" s="84">
        <v>8.8452945355588605E-2</v>
      </c>
      <c r="AU14" s="19">
        <v>3.8296461416869411E-2</v>
      </c>
      <c r="AV14" s="19">
        <v>7.9711868372631153E-2</v>
      </c>
      <c r="AW14" s="19">
        <v>6.7499139696968247E-2</v>
      </c>
      <c r="AX14" s="19">
        <v>5.4181027312542228E-2</v>
      </c>
      <c r="AY14" s="87">
        <v>9.469323650145442E-2</v>
      </c>
      <c r="AZ14" s="5">
        <v>9.9450409546546298E-2</v>
      </c>
      <c r="BA14" s="84">
        <v>9.2643162966033213E-2</v>
      </c>
      <c r="BB14" s="19">
        <v>5.7667325192992502E-2</v>
      </c>
      <c r="BC14" s="19">
        <v>8.2594807847613555E-2</v>
      </c>
      <c r="BD14" s="19">
        <v>6.3905209345017644E-2</v>
      </c>
      <c r="BE14" s="19">
        <v>8.8566117674563155E-2</v>
      </c>
      <c r="BF14" s="87">
        <v>0.11228852710078908</v>
      </c>
      <c r="BG14" s="32">
        <v>5.0475082482742045E-2</v>
      </c>
      <c r="BH14" s="43">
        <v>6.7355437403366233E-2</v>
      </c>
      <c r="BI14" s="27">
        <v>6.417373936287217E-2</v>
      </c>
      <c r="BJ14" s="27">
        <v>8.4820564475653337E-2</v>
      </c>
      <c r="BK14" s="19">
        <v>9.1485212955014175E-2</v>
      </c>
      <c r="BL14" s="19">
        <v>8.6971723392440137E-2</v>
      </c>
      <c r="BM14" s="87">
        <v>5.358619316128143E-2</v>
      </c>
      <c r="BN14" s="32">
        <v>5.0814663484512211E-2</v>
      </c>
      <c r="BO14" s="43">
        <v>2.4675077571628699E-2</v>
      </c>
      <c r="BP14" s="27">
        <v>4.8695718453320123E-2</v>
      </c>
      <c r="BQ14" s="27">
        <v>9.1020083989819728E-2</v>
      </c>
      <c r="BR14" s="19">
        <v>7.5332847713710224E-2</v>
      </c>
      <c r="BS14" s="19">
        <v>9.3037558274612089E-2</v>
      </c>
      <c r="BT14" s="87">
        <v>4.0499583876790007E-2</v>
      </c>
      <c r="BU14" s="32">
        <v>6.0806865469198175E-2</v>
      </c>
      <c r="BV14" s="43">
        <v>2.6007318172880756E-2</v>
      </c>
      <c r="BW14" s="27">
        <v>5.6049972857793513E-2</v>
      </c>
      <c r="BX14" s="27">
        <v>5.6902003692415423E-2</v>
      </c>
      <c r="BY14" s="27">
        <v>6.6737041765302707E-2</v>
      </c>
      <c r="BZ14" s="27">
        <v>8.5233054475157027E-2</v>
      </c>
      <c r="CA14" s="128">
        <v>4.3647623889343651E-2</v>
      </c>
      <c r="CB14" s="43">
        <v>3.8182113422344496E-2</v>
      </c>
      <c r="CC14" s="27">
        <v>3.4524117155284827E-2</v>
      </c>
      <c r="CD14" s="19">
        <v>5.5072485676589476E-2</v>
      </c>
      <c r="CE14" s="19">
        <v>0.10555318421198394</v>
      </c>
      <c r="CF14" s="19">
        <v>7.5527837462690511E-2</v>
      </c>
      <c r="CG14" s="19">
        <v>9.3705965500700858E-2</v>
      </c>
      <c r="CH14" s="128">
        <v>4.3738200263674192E-2</v>
      </c>
      <c r="CI14" s="5">
        <v>3.8413745851826379E-2</v>
      </c>
      <c r="CJ14" s="155">
        <v>0.12411773318969976</v>
      </c>
      <c r="CK14" s="5">
        <v>1.8536985457333569E-2</v>
      </c>
      <c r="CL14" s="155">
        <v>1.0500714572932054E-2</v>
      </c>
    </row>
    <row r="15" spans="1:90" x14ac:dyDescent="0.25">
      <c r="A15" s="267"/>
      <c r="B15" s="14" t="s">
        <v>29</v>
      </c>
      <c r="C15" s="32">
        <f t="shared" si="0"/>
        <v>8.2406857638208902E-2</v>
      </c>
      <c r="D15" s="43">
        <f t="shared" si="1"/>
        <v>7.8621833315959205E-2</v>
      </c>
      <c r="E15" s="27">
        <f t="shared" si="2"/>
        <v>8.5170571335930131E-2</v>
      </c>
      <c r="F15" s="27">
        <f t="shared" si="3"/>
        <v>9.0965177642787082E-2</v>
      </c>
      <c r="G15" s="27">
        <f t="shared" si="4"/>
        <v>0.10272500460465353</v>
      </c>
      <c r="H15" s="27">
        <f t="shared" si="5"/>
        <v>0.1005694991204521</v>
      </c>
      <c r="I15" s="128">
        <f t="shared" si="5"/>
        <v>0.10062290217730038</v>
      </c>
      <c r="J15" s="32">
        <f t="shared" si="12"/>
        <v>8.1067402578589298E-2</v>
      </c>
      <c r="K15" s="43">
        <f t="shared" si="6"/>
        <v>8.4265780688059566E-2</v>
      </c>
      <c r="L15" s="27">
        <f t="shared" si="7"/>
        <v>8.513066305490713E-2</v>
      </c>
      <c r="M15" s="27">
        <f t="shared" si="8"/>
        <v>9.2078995021657284E-2</v>
      </c>
      <c r="N15" s="27">
        <f t="shared" si="9"/>
        <v>0.10439174510493804</v>
      </c>
      <c r="O15" s="27">
        <f t="shared" si="10"/>
        <v>0.10401180738262307</v>
      </c>
      <c r="P15" s="128">
        <f t="shared" si="11"/>
        <v>0.10396119757791114</v>
      </c>
      <c r="Q15" s="32">
        <v>5.2450430626117234E-2</v>
      </c>
      <c r="R15" s="27">
        <v>6.0354498206613399E-2</v>
      </c>
      <c r="S15" s="27">
        <v>6.8746037639096383E-2</v>
      </c>
      <c r="T15" s="19">
        <v>7.6017691368774842E-2</v>
      </c>
      <c r="U15" s="19">
        <v>8.1053643752898974E-2</v>
      </c>
      <c r="V15" s="19">
        <v>7.9067146606086477E-2</v>
      </c>
      <c r="W15" s="155">
        <v>8.6355344095443473E-2</v>
      </c>
      <c r="X15" s="32">
        <v>7.4122899260142497E-2</v>
      </c>
      <c r="Y15" s="27">
        <v>7.3570292623389016E-2</v>
      </c>
      <c r="Z15" s="27">
        <v>9.1262112483031496E-2</v>
      </c>
      <c r="AA15" s="19">
        <v>8.4729922968471164E-2</v>
      </c>
      <c r="AB15" s="19">
        <v>0.10136644897870913</v>
      </c>
      <c r="AC15" s="19">
        <v>9.7272111077878906E-2</v>
      </c>
      <c r="AD15" s="155">
        <v>0.10064096473779092</v>
      </c>
      <c r="AE15" s="32">
        <v>7.7974413686113311E-2</v>
      </c>
      <c r="AF15" s="27">
        <v>9.2142383381347254E-2</v>
      </c>
      <c r="AG15" s="27">
        <v>7.768990020327439E-2</v>
      </c>
      <c r="AH15" s="19">
        <v>9.5842235160362832E-2</v>
      </c>
      <c r="AI15" s="19">
        <v>0.10313689605766356</v>
      </c>
      <c r="AJ15" s="19">
        <v>0.10674692240664839</v>
      </c>
      <c r="AK15" s="155">
        <v>0.10729758821815914</v>
      </c>
      <c r="AL15" s="32">
        <v>8.1860540136279872E-2</v>
      </c>
      <c r="AM15" s="27">
        <v>9.4239944067678424E-2</v>
      </c>
      <c r="AN15" s="27">
        <v>7.4338984598959296E-2</v>
      </c>
      <c r="AO15" s="19">
        <v>9.1797418489418137E-2</v>
      </c>
      <c r="AP15" s="19">
        <v>0.12945922639016658</v>
      </c>
      <c r="AQ15" s="19">
        <v>0.12535955399006615</v>
      </c>
      <c r="AR15" s="155">
        <v>0.11132857801590598</v>
      </c>
      <c r="AS15" s="5">
        <v>9.9329640177554163E-2</v>
      </c>
      <c r="AT15" s="84">
        <v>9.9383022051112574E-2</v>
      </c>
      <c r="AU15" s="19">
        <v>8.3289399122818575E-2</v>
      </c>
      <c r="AV15" s="19">
        <v>9.5303301770144622E-2</v>
      </c>
      <c r="AW15" s="19">
        <v>9.5263905591358514E-2</v>
      </c>
      <c r="AX15" s="19">
        <v>0.11032636701712367</v>
      </c>
      <c r="AY15" s="87">
        <v>0.11227114924097241</v>
      </c>
      <c r="AZ15" s="5">
        <v>9.765013205980437E-2</v>
      </c>
      <c r="BA15" s="84">
        <v>0.1020848984429136</v>
      </c>
      <c r="BB15" s="19">
        <v>9.3212494802149687E-2</v>
      </c>
      <c r="BC15" s="19">
        <v>0.10930459030457242</v>
      </c>
      <c r="BD15" s="19">
        <v>0.10272086703196259</v>
      </c>
      <c r="BE15" s="19">
        <v>0.10866620068405085</v>
      </c>
      <c r="BF15" s="87">
        <v>0.10634956159149372</v>
      </c>
      <c r="BG15" s="32">
        <v>8.535788227880188E-2</v>
      </c>
      <c r="BH15" s="43">
        <v>9.8634970955480572E-2</v>
      </c>
      <c r="BI15" s="27">
        <v>0.10157598534571474</v>
      </c>
      <c r="BJ15" s="27">
        <v>9.9198825353753475E-2</v>
      </c>
      <c r="BK15" s="19">
        <v>0.1072784373980204</v>
      </c>
      <c r="BL15" s="19">
        <v>9.8178099554976819E-2</v>
      </c>
      <c r="BM15" s="87">
        <v>0.10071525736804909</v>
      </c>
      <c r="BN15" s="32">
        <v>7.9793282403901045E-2</v>
      </c>
      <c r="BO15" s="43">
        <v>5.3716235775941784E-2</v>
      </c>
      <c r="BP15" s="27">
        <v>9.0930390244212483E-2</v>
      </c>
      <c r="BQ15" s="27">
        <v>8.4437974757760798E-2</v>
      </c>
      <c r="BR15" s="19">
        <v>0.11485453563872448</v>
      </c>
      <c r="BS15" s="19">
        <v>0.10647805772415327</v>
      </c>
      <c r="BT15" s="87">
        <v>0.10673113735547432</v>
      </c>
      <c r="BU15" s="32">
        <v>9.5205623157260361E-2</v>
      </c>
      <c r="BV15" s="43">
        <v>5.0442004694070203E-2</v>
      </c>
      <c r="BW15" s="27">
        <v>9.1925925856594717E-2</v>
      </c>
      <c r="BX15" s="27">
        <v>9.6066136591269169E-2</v>
      </c>
      <c r="BY15" s="27">
        <v>9.4636879518486011E-2</v>
      </c>
      <c r="BZ15" s="27">
        <v>9.2506712114513098E-2</v>
      </c>
      <c r="CA15" s="128">
        <v>9.4349508385283554E-2</v>
      </c>
      <c r="CB15" s="43">
        <v>8.0323732596114403E-2</v>
      </c>
      <c r="CC15" s="27">
        <v>6.1650082961045218E-2</v>
      </c>
      <c r="CD15" s="19">
        <v>7.8734483063449559E-2</v>
      </c>
      <c r="CE15" s="19">
        <v>7.6953679663343294E-2</v>
      </c>
      <c r="CF15" s="19">
        <v>9.7479205688544873E-2</v>
      </c>
      <c r="CG15" s="19">
        <v>9.5124796003183659E-2</v>
      </c>
      <c r="CH15" s="128">
        <v>9.2188870602782996E-2</v>
      </c>
      <c r="CI15" s="5">
        <v>9.3310040819147608E-2</v>
      </c>
      <c r="CJ15" s="155">
        <v>8.9117458063298099E-2</v>
      </c>
      <c r="CK15" s="5">
        <v>6.7675092371851472E-2</v>
      </c>
      <c r="CL15" s="155">
        <v>5.004825833933467E-2</v>
      </c>
    </row>
    <row r="16" spans="1:90" x14ac:dyDescent="0.25">
      <c r="A16" s="267"/>
      <c r="B16" s="14" t="s">
        <v>30</v>
      </c>
      <c r="C16" s="32">
        <f t="shared" si="0"/>
        <v>0.11222910684874469</v>
      </c>
      <c r="D16" s="43">
        <f t="shared" si="1"/>
        <v>0.11623988541728694</v>
      </c>
      <c r="E16" s="27">
        <f t="shared" si="2"/>
        <v>0.11912429016681636</v>
      </c>
      <c r="F16" s="27">
        <f t="shared" si="3"/>
        <v>0.12754423214403698</v>
      </c>
      <c r="G16" s="27">
        <f t="shared" si="4"/>
        <v>0.12964192222178042</v>
      </c>
      <c r="H16" s="27">
        <f t="shared" si="5"/>
        <v>0.14319393528781932</v>
      </c>
      <c r="I16" s="128">
        <f t="shared" si="5"/>
        <v>0.14003911036479672</v>
      </c>
      <c r="J16" s="32">
        <f t="shared" si="12"/>
        <v>0.11017290890285819</v>
      </c>
      <c r="K16" s="43">
        <f t="shared" si="6"/>
        <v>0.12373070793581545</v>
      </c>
      <c r="L16" s="27">
        <f t="shared" si="7"/>
        <v>0.11866086715061064</v>
      </c>
      <c r="M16" s="27">
        <f t="shared" si="8"/>
        <v>0.12489371277666962</v>
      </c>
      <c r="N16" s="27">
        <f t="shared" si="9"/>
        <v>0.13146847209569881</v>
      </c>
      <c r="O16" s="27">
        <f t="shared" si="10"/>
        <v>0.14470208279122521</v>
      </c>
      <c r="P16" s="128">
        <f t="shared" si="11"/>
        <v>0.14354565121060861</v>
      </c>
      <c r="Q16" s="32">
        <v>8.4382178758912324E-2</v>
      </c>
      <c r="R16" s="27">
        <v>0.10396168150739815</v>
      </c>
      <c r="S16" s="27">
        <v>9.9673031570260445E-2</v>
      </c>
      <c r="T16" s="19">
        <v>0.10159682779073878</v>
      </c>
      <c r="U16" s="19">
        <v>0.11767557974402239</v>
      </c>
      <c r="V16" s="19">
        <v>0.11920305231579337</v>
      </c>
      <c r="W16" s="155">
        <v>0.12502615185832208</v>
      </c>
      <c r="X16" s="32">
        <v>0.10034611097063263</v>
      </c>
      <c r="Y16" s="27">
        <v>0.12484616564193936</v>
      </c>
      <c r="Z16" s="27">
        <v>0.1278119645134515</v>
      </c>
      <c r="AA16" s="19">
        <v>0.12052764052438399</v>
      </c>
      <c r="AB16" s="19">
        <v>0.11734466550072464</v>
      </c>
      <c r="AC16" s="19">
        <v>0.14230998484516114</v>
      </c>
      <c r="AD16" s="155">
        <v>0.13828910824583843</v>
      </c>
      <c r="AE16" s="32">
        <v>0.11011954527498441</v>
      </c>
      <c r="AF16" s="27">
        <v>0.12871954022816354</v>
      </c>
      <c r="AG16" s="27">
        <v>0.10963421955586582</v>
      </c>
      <c r="AH16" s="19">
        <v>0.12130804420044115</v>
      </c>
      <c r="AI16" s="19">
        <v>0.13151441847646214</v>
      </c>
      <c r="AJ16" s="19">
        <v>0.13888997634614761</v>
      </c>
      <c r="AK16" s="155">
        <v>0.13294306201679518</v>
      </c>
      <c r="AL16" s="32">
        <v>0.11601150260922741</v>
      </c>
      <c r="AM16" s="27">
        <v>0.13937196761701409</v>
      </c>
      <c r="AN16" s="27">
        <v>0.11913104971193891</v>
      </c>
      <c r="AO16" s="19">
        <v>0.13525395289835496</v>
      </c>
      <c r="AP16" s="19">
        <v>0.14934377987046041</v>
      </c>
      <c r="AQ16" s="19">
        <v>0.15753087344805425</v>
      </c>
      <c r="AR16" s="155">
        <v>0.14463753197543125</v>
      </c>
      <c r="AS16" s="5">
        <v>0.11227470188861191</v>
      </c>
      <c r="AT16" s="84">
        <v>0.12509926405939728</v>
      </c>
      <c r="AU16" s="19">
        <v>0.11861086906516712</v>
      </c>
      <c r="AV16" s="19">
        <v>0.10444160329980444</v>
      </c>
      <c r="AW16" s="19">
        <v>0.12508444365942897</v>
      </c>
      <c r="AX16" s="19">
        <v>0.14419507505602494</v>
      </c>
      <c r="AY16" s="87">
        <v>0.14784638902644884</v>
      </c>
      <c r="AZ16" s="5">
        <v>0.12779175380328842</v>
      </c>
      <c r="BA16" s="84">
        <v>0.13689539476310147</v>
      </c>
      <c r="BB16" s="19">
        <v>0.1228123187139525</v>
      </c>
      <c r="BC16" s="19">
        <v>0.13937967049959005</v>
      </c>
      <c r="BD16" s="19">
        <v>0.13780713260459657</v>
      </c>
      <c r="BE16" s="19">
        <v>0.14766208557695756</v>
      </c>
      <c r="BF16" s="87">
        <v>0.14490128319138529</v>
      </c>
      <c r="BG16" s="32">
        <v>0.11874804551248594</v>
      </c>
      <c r="BH16" s="43">
        <v>0.14315577106250435</v>
      </c>
      <c r="BI16" s="27">
        <v>0.12716050847393845</v>
      </c>
      <c r="BJ16" s="27">
        <v>0.14332393448674849</v>
      </c>
      <c r="BK16" s="19">
        <v>0.13447557182577721</v>
      </c>
      <c r="BL16" s="19">
        <v>0.14897750532571763</v>
      </c>
      <c r="BM16" s="87">
        <v>0.13926306637126451</v>
      </c>
      <c r="BN16" s="32">
        <v>0.11170943240472242</v>
      </c>
      <c r="BO16" s="43">
        <v>8.779587860700537E-2</v>
      </c>
      <c r="BP16" s="27">
        <v>0.12445297560031032</v>
      </c>
      <c r="BQ16" s="27">
        <v>0.13331802851329499</v>
      </c>
      <c r="BR16" s="19">
        <v>0.13850218508411824</v>
      </c>
      <c r="BS16" s="19">
        <v>0.15884810941594504</v>
      </c>
      <c r="BT16" s="87">
        <v>0.17545861699938325</v>
      </c>
      <c r="BU16" s="32">
        <v>0.1203699652947884</v>
      </c>
      <c r="BV16" s="43">
        <v>8.0742647965346873E-2</v>
      </c>
      <c r="BW16" s="27">
        <v>0.11772703658005673</v>
      </c>
      <c r="BX16" s="27">
        <v>0.14094685056976192</v>
      </c>
      <c r="BY16" s="27">
        <v>0.11446777473233523</v>
      </c>
      <c r="BZ16" s="27">
        <v>0.13621551341640722</v>
      </c>
      <c r="CA16" s="128">
        <v>0.15452974494339536</v>
      </c>
      <c r="CB16" s="43">
        <v>0.12053783196979297</v>
      </c>
      <c r="CC16" s="27">
        <v>9.1810542720999089E-2</v>
      </c>
      <c r="CD16" s="19">
        <v>0.12422892788322183</v>
      </c>
      <c r="CE16" s="19">
        <v>0.13534576865725098</v>
      </c>
      <c r="CF16" s="19">
        <v>0.13020367071987843</v>
      </c>
      <c r="CG16" s="19">
        <v>0.15100051860460739</v>
      </c>
      <c r="CH16" s="128">
        <v>0.12985897910652236</v>
      </c>
      <c r="CI16" s="5">
        <v>0.12442334305904341</v>
      </c>
      <c r="CJ16" s="155">
        <v>0.14042007345257165</v>
      </c>
      <c r="CK16" s="5">
        <v>0.10176413516660766</v>
      </c>
      <c r="CL16" s="155">
        <v>6.4538894471262487E-2</v>
      </c>
    </row>
    <row r="17" spans="1:90" s="8" customFormat="1" ht="13.8" thickBot="1" x14ac:dyDescent="0.3">
      <c r="A17" s="268"/>
      <c r="B17" s="15" t="s">
        <v>31</v>
      </c>
      <c r="C17" s="33">
        <f t="shared" si="0"/>
        <v>7.3618402346894402E-2</v>
      </c>
      <c r="D17" s="44">
        <f t="shared" si="1"/>
        <v>6.407880821370468E-2</v>
      </c>
      <c r="E17" s="28">
        <f t="shared" si="2"/>
        <v>6.9526548323810639E-2</v>
      </c>
      <c r="F17" s="28">
        <f t="shared" si="3"/>
        <v>8.4277906898738458E-2</v>
      </c>
      <c r="G17" s="28">
        <f t="shared" si="4"/>
        <v>8.4162571097498168E-2</v>
      </c>
      <c r="H17" s="28">
        <f t="shared" si="5"/>
        <v>8.7531744283640175E-2</v>
      </c>
      <c r="I17" s="129">
        <f t="shared" si="5"/>
        <v>8.5520278843393374E-2</v>
      </c>
      <c r="J17" s="33">
        <f t="shared" si="12"/>
        <v>7.5316513305367039E-2</v>
      </c>
      <c r="K17" s="44">
        <f t="shared" si="6"/>
        <v>7.0718778486865003E-2</v>
      </c>
      <c r="L17" s="28">
        <f t="shared" si="7"/>
        <v>6.9574341198282513E-2</v>
      </c>
      <c r="M17" s="28">
        <f t="shared" si="8"/>
        <v>8.5644438092530417E-2</v>
      </c>
      <c r="N17" s="28">
        <f t="shared" si="9"/>
        <v>8.6410946179150683E-2</v>
      </c>
      <c r="O17" s="28">
        <f t="shared" si="10"/>
        <v>8.991698565682596E-2</v>
      </c>
      <c r="P17" s="129">
        <f t="shared" si="11"/>
        <v>8.8693957419891375E-2</v>
      </c>
      <c r="Q17" s="33">
        <v>4.6965011619284638E-2</v>
      </c>
      <c r="R17" s="28">
        <v>4.8671178182121064E-2</v>
      </c>
      <c r="S17" s="28">
        <v>5.3093824926719942E-2</v>
      </c>
      <c r="T17" s="20">
        <v>5.6802130908294376E-2</v>
      </c>
      <c r="U17" s="20">
        <v>6.3154253251024542E-2</v>
      </c>
      <c r="V17" s="20">
        <v>6.8392601558066118E-2</v>
      </c>
      <c r="W17" s="156">
        <v>7.0872260045618876E-2</v>
      </c>
      <c r="X17" s="33">
        <v>6.5584889781152178E-2</v>
      </c>
      <c r="Y17" s="28">
        <v>6.727520213195852E-2</v>
      </c>
      <c r="Z17" s="28">
        <v>8.4888363978225495E-2</v>
      </c>
      <c r="AA17" s="20">
        <v>7.7983595778058995E-2</v>
      </c>
      <c r="AB17" s="20">
        <v>7.8319344215768832E-2</v>
      </c>
      <c r="AC17" s="20">
        <v>8.2237886100308258E-2</v>
      </c>
      <c r="AD17" s="156">
        <v>8.1283300128842148E-2</v>
      </c>
      <c r="AE17" s="33">
        <v>7.6901387264865173E-2</v>
      </c>
      <c r="AF17" s="28">
        <v>7.2354529739294779E-2</v>
      </c>
      <c r="AG17" s="28">
        <v>6.1568047914895549E-2</v>
      </c>
      <c r="AH17" s="20">
        <v>8.7828647157113804E-2</v>
      </c>
      <c r="AI17" s="20">
        <v>8.3280554739519549E-2</v>
      </c>
      <c r="AJ17" s="20">
        <v>8.9307755912265474E-2</v>
      </c>
      <c r="AK17" s="156">
        <v>8.4108752431160713E-2</v>
      </c>
      <c r="AL17" s="33">
        <v>7.0136131916910954E-2</v>
      </c>
      <c r="AM17" s="28">
        <v>6.9504830999017664E-2</v>
      </c>
      <c r="AN17" s="28">
        <v>6.757836190579869E-2</v>
      </c>
      <c r="AO17" s="20">
        <v>8.3126177916597543E-2</v>
      </c>
      <c r="AP17" s="20">
        <v>9.7838750242810274E-2</v>
      </c>
      <c r="AQ17" s="20">
        <v>9.9551387733103347E-2</v>
      </c>
      <c r="AR17" s="156">
        <v>9.3022085471627769E-2</v>
      </c>
      <c r="AS17" s="7">
        <v>8.9617252930334929E-2</v>
      </c>
      <c r="AT17" s="85">
        <v>9.0541796666099295E-2</v>
      </c>
      <c r="AU17" s="20">
        <v>6.9874685657634342E-2</v>
      </c>
      <c r="AV17" s="20">
        <v>9.7201503339801251E-2</v>
      </c>
      <c r="AW17" s="20">
        <v>8.860222649896865E-2</v>
      </c>
      <c r="AX17" s="20">
        <v>9.8449643511002341E-2</v>
      </c>
      <c r="AY17" s="88">
        <v>0.10297044857766691</v>
      </c>
      <c r="AZ17" s="7">
        <v>9.8152750132247432E-2</v>
      </c>
      <c r="BA17" s="85">
        <v>9.6094643461514556E-2</v>
      </c>
      <c r="BB17" s="20">
        <v>7.6057316179792153E-2</v>
      </c>
      <c r="BC17" s="20">
        <v>0.10243114819619405</v>
      </c>
      <c r="BD17" s="20">
        <v>9.5687734007402492E-2</v>
      </c>
      <c r="BE17" s="20">
        <v>9.7541858686472319E-2</v>
      </c>
      <c r="BF17" s="88">
        <v>9.8054686029142218E-2</v>
      </c>
      <c r="BG17" s="33">
        <v>8.1609634583047E-2</v>
      </c>
      <c r="BH17" s="44">
        <v>8.2856840289705608E-2</v>
      </c>
      <c r="BI17" s="28">
        <v>7.6084151139185957E-2</v>
      </c>
      <c r="BJ17" s="28">
        <v>9.6059636468402099E-2</v>
      </c>
      <c r="BK17" s="20">
        <v>8.9985203292131416E-2</v>
      </c>
      <c r="BL17" s="20">
        <v>8.9551564945860293E-2</v>
      </c>
      <c r="BM17" s="88">
        <v>8.7891140345366603E-2</v>
      </c>
      <c r="BN17" s="33">
        <v>7.3565048215093937E-2</v>
      </c>
      <c r="BO17" s="44">
        <v>3.845120642520853E-2</v>
      </c>
      <c r="BP17" s="28">
        <v>6.7449977884007931E-2</v>
      </c>
      <c r="BQ17" s="28">
        <v>8.3722664975781208E-2</v>
      </c>
      <c r="BR17" s="20">
        <v>9.4419503185579623E-2</v>
      </c>
      <c r="BS17" s="20">
        <v>9.430318680752954E-2</v>
      </c>
      <c r="BT17" s="88">
        <v>9.1348986329705784E-2</v>
      </c>
      <c r="BU17" s="33">
        <v>7.6733374527134954E-2</v>
      </c>
      <c r="BV17" s="44">
        <v>3.5515868780233349E-2</v>
      </c>
      <c r="BW17" s="28">
        <v>7.422007976477954E-2</v>
      </c>
      <c r="BX17" s="28">
        <v>8.6952995049752541E-2</v>
      </c>
      <c r="BY17" s="28">
        <v>7.7551748947381038E-2</v>
      </c>
      <c r="BZ17" s="28">
        <v>8.4450303122721407E-2</v>
      </c>
      <c r="CA17" s="129">
        <v>7.8138525595741692E-2</v>
      </c>
      <c r="CB17" s="44">
        <v>5.6918542498872876E-2</v>
      </c>
      <c r="CC17" s="28">
        <v>3.952198546189338E-2</v>
      </c>
      <c r="CD17" s="20">
        <v>6.4450673887066767E-2</v>
      </c>
      <c r="CE17" s="20">
        <v>7.0670569197388775E-2</v>
      </c>
      <c r="CF17" s="20">
        <v>7.2786392594395177E-2</v>
      </c>
      <c r="CG17" s="20">
        <v>7.8060556720548208E-2</v>
      </c>
      <c r="CH17" s="129">
        <v>7.0917436020353691E-2</v>
      </c>
      <c r="CI17" s="7">
        <v>5.926384975996795E-2</v>
      </c>
      <c r="CJ17" s="156">
        <v>7.2413729704755694E-2</v>
      </c>
      <c r="CK17" s="7">
        <v>4.5722765792019157E-2</v>
      </c>
      <c r="CL17" s="156">
        <v>3.954209327339115E-2</v>
      </c>
    </row>
    <row r="18" spans="1:90" x14ac:dyDescent="0.25">
      <c r="A18" s="266" t="s">
        <v>33</v>
      </c>
      <c r="B18" s="13" t="s">
        <v>25</v>
      </c>
      <c r="C18" s="31">
        <f t="shared" si="0"/>
        <v>7.4052647445241246E-2</v>
      </c>
      <c r="D18" s="42">
        <f t="shared" si="1"/>
        <v>6.9223988957840432E-2</v>
      </c>
      <c r="E18" s="26">
        <f t="shared" si="2"/>
        <v>7.7528286219114201E-2</v>
      </c>
      <c r="F18" s="26">
        <f t="shared" si="3"/>
        <v>7.9046270734845006E-2</v>
      </c>
      <c r="G18" s="26">
        <f t="shared" si="4"/>
        <v>9.4846128000048921E-2</v>
      </c>
      <c r="H18" s="26">
        <f t="shared" si="5"/>
        <v>8.1217592788385251E-2</v>
      </c>
      <c r="I18" s="127">
        <f t="shared" si="5"/>
        <v>7.4166093261319108E-2</v>
      </c>
      <c r="J18" s="31">
        <f t="shared" si="12"/>
        <v>7.5260191404369611E-2</v>
      </c>
      <c r="K18" s="42">
        <f t="shared" si="6"/>
        <v>7.4757615072625322E-2</v>
      </c>
      <c r="L18" s="26">
        <f t="shared" si="7"/>
        <v>7.669547188104632E-2</v>
      </c>
      <c r="M18" s="26">
        <f t="shared" si="8"/>
        <v>7.6213092815598515E-2</v>
      </c>
      <c r="N18" s="26">
        <f t="shared" si="9"/>
        <v>9.8043574328499944E-2</v>
      </c>
      <c r="O18" s="26">
        <f t="shared" si="10"/>
        <v>8.7204954694803258E-2</v>
      </c>
      <c r="P18" s="127">
        <f t="shared" si="11"/>
        <v>7.8867868659080589E-2</v>
      </c>
      <c r="Q18" s="31">
        <v>7.1974809009154511E-2</v>
      </c>
      <c r="R18" s="26">
        <v>4.461233533319952E-2</v>
      </c>
      <c r="S18" s="26">
        <v>6.2090898560665027E-2</v>
      </c>
      <c r="T18" s="18">
        <v>4.7092895467267692E-2</v>
      </c>
      <c r="U18" s="18">
        <v>9.1566397062201405E-2</v>
      </c>
      <c r="V18" s="18">
        <v>8.1872301429181255E-2</v>
      </c>
      <c r="W18" s="154">
        <v>6.8576505914663674E-2</v>
      </c>
      <c r="X18" s="31">
        <v>8.1984209264255661E-2</v>
      </c>
      <c r="Y18" s="26">
        <v>7.7017091127526832E-2</v>
      </c>
      <c r="Z18" s="26">
        <v>9.0435657519270324E-2</v>
      </c>
      <c r="AA18" s="18">
        <v>4.8859986147989302E-2</v>
      </c>
      <c r="AB18" s="18">
        <v>9.599165172723223E-2</v>
      </c>
      <c r="AC18" s="18">
        <v>9.0621543892728945E-2</v>
      </c>
      <c r="AD18" s="154">
        <v>8.177004938205519E-2</v>
      </c>
      <c r="AE18" s="31">
        <v>7.9638976704830305E-2</v>
      </c>
      <c r="AF18" s="26">
        <v>9.9040547493193923E-2</v>
      </c>
      <c r="AG18" s="26">
        <v>9.3110994556610815E-2</v>
      </c>
      <c r="AH18" s="18">
        <v>7.9825229483103347E-2</v>
      </c>
      <c r="AI18" s="18">
        <v>9.4449611403322031E-2</v>
      </c>
      <c r="AJ18" s="18">
        <v>9.2116991716743979E-2</v>
      </c>
      <c r="AK18" s="154">
        <v>7.4003632228139216E-2</v>
      </c>
      <c r="AL18" s="31">
        <v>8.126130309340876E-2</v>
      </c>
      <c r="AM18" s="26">
        <v>9.3652457159641739E-2</v>
      </c>
      <c r="AN18" s="26">
        <v>7.8894943277895507E-2</v>
      </c>
      <c r="AO18" s="18">
        <v>7.8234242160865719E-2</v>
      </c>
      <c r="AP18" s="18">
        <v>0.11212845464283037</v>
      </c>
      <c r="AQ18" s="18">
        <v>9.9033701379930131E-2</v>
      </c>
      <c r="AR18" s="154">
        <v>8.4040004755617348E-2</v>
      </c>
      <c r="AS18" s="3">
        <v>6.072874775696669E-2</v>
      </c>
      <c r="AT18" s="83">
        <v>8.3646722076560542E-2</v>
      </c>
      <c r="AU18" s="18">
        <v>7.4757632092644827E-2</v>
      </c>
      <c r="AV18" s="18">
        <v>8.4655334575842414E-2</v>
      </c>
      <c r="AW18" s="18">
        <v>0.10283851564662844</v>
      </c>
      <c r="AX18" s="18">
        <v>8.8697835355271801E-2</v>
      </c>
      <c r="AY18" s="86">
        <v>8.6607551540260161E-2</v>
      </c>
      <c r="AZ18" s="3">
        <v>8.1249945082710495E-2</v>
      </c>
      <c r="BA18" s="83">
        <v>6.9567040193193735E-2</v>
      </c>
      <c r="BB18" s="18">
        <v>7.7738500975995412E-2</v>
      </c>
      <c r="BC18" s="18">
        <v>8.3906501748233192E-2</v>
      </c>
      <c r="BD18" s="18">
        <v>9.9906495292156144E-2</v>
      </c>
      <c r="BE18" s="18">
        <v>8.6836036744867354E-2</v>
      </c>
      <c r="BF18" s="86">
        <v>0.10188470682101639</v>
      </c>
      <c r="BG18" s="31">
        <v>7.1623979434157589E-2</v>
      </c>
      <c r="BH18" s="42">
        <v>8.0827779935979158E-2</v>
      </c>
      <c r="BI18" s="26">
        <v>6.8192209627040326E-2</v>
      </c>
      <c r="BJ18" s="26">
        <v>9.6643338267795753E-2</v>
      </c>
      <c r="BK18" s="18">
        <v>9.0583003439384649E-2</v>
      </c>
      <c r="BL18" s="18">
        <v>8.2189936958989837E-2</v>
      </c>
      <c r="BM18" s="86">
        <v>6.2693155313698692E-2</v>
      </c>
      <c r="BN18" s="31">
        <v>7.3619560889472815E-2</v>
      </c>
      <c r="BO18" s="42">
        <v>4.9696947261707175E-2</v>
      </c>
      <c r="BP18" s="26">
        <v>6.8342938438248374E-2</v>
      </c>
      <c r="BQ18" s="26">
        <v>9.0487214673690808E-2</v>
      </c>
      <c r="BR18" s="18">
        <v>9.6884465414244184E-2</v>
      </c>
      <c r="BS18" s="18">
        <v>7.6271290080712803E-2</v>
      </c>
      <c r="BT18" s="86">
        <v>7.1367343317194062E-2</v>
      </c>
      <c r="BU18" s="31">
        <v>7.4556779333440806E-2</v>
      </c>
      <c r="BV18" s="42">
        <v>4.690005743277597E-2</v>
      </c>
      <c r="BW18" s="26">
        <v>9.2653911173767825E-2</v>
      </c>
      <c r="BX18" s="26">
        <v>9.9931768208549127E-2</v>
      </c>
      <c r="BY18" s="26">
        <v>8.0300887231580298E-2</v>
      </c>
      <c r="BZ18" s="26">
        <v>6.8528949726075122E-2</v>
      </c>
      <c r="CA18" s="127">
        <v>7.8216918853064504E-2</v>
      </c>
      <c r="CB18" s="42">
        <v>6.3888163884014693E-2</v>
      </c>
      <c r="CC18" s="26">
        <v>4.7278911564625853E-2</v>
      </c>
      <c r="CD18" s="18">
        <v>6.906517596900355E-2</v>
      </c>
      <c r="CE18" s="18">
        <v>8.0826196615112783E-2</v>
      </c>
      <c r="CF18" s="18">
        <v>8.3811798140909444E-2</v>
      </c>
      <c r="CG18" s="18">
        <v>6.1001037223664116E-2</v>
      </c>
      <c r="CH18" s="127">
        <v>5.5812321486132598E-2</v>
      </c>
      <c r="CI18" s="3">
        <v>8.9698632432742759E-2</v>
      </c>
      <c r="CJ18" s="154">
        <v>6.1079269250497011E-2</v>
      </c>
      <c r="CK18" s="3">
        <v>7.9613697485573842E-2</v>
      </c>
      <c r="CL18" s="154">
        <v>4.1594665633385104E-2</v>
      </c>
    </row>
    <row r="19" spans="1:90" x14ac:dyDescent="0.25">
      <c r="A19" s="267"/>
      <c r="B19" s="14" t="s">
        <v>26</v>
      </c>
      <c r="C19" s="32">
        <f t="shared" si="0"/>
        <v>7.7684989722742404E-2</v>
      </c>
      <c r="D19" s="43">
        <f t="shared" si="1"/>
        <v>6.892605859666566E-2</v>
      </c>
      <c r="E19" s="27">
        <f t="shared" si="2"/>
        <v>7.0306291305441165E-2</v>
      </c>
      <c r="F19" s="27">
        <f t="shared" si="3"/>
        <v>9.3393017196930384E-2</v>
      </c>
      <c r="G19" s="27">
        <f t="shared" si="4"/>
        <v>9.3947042076615139E-2</v>
      </c>
      <c r="H19" s="27">
        <f t="shared" si="5"/>
        <v>9.642908561451484E-2</v>
      </c>
      <c r="I19" s="128">
        <f t="shared" si="5"/>
        <v>9.2125000059461976E-2</v>
      </c>
      <c r="J19" s="32">
        <f t="shared" si="12"/>
        <v>7.8436441091911169E-2</v>
      </c>
      <c r="K19" s="43">
        <f t="shared" si="6"/>
        <v>7.7268597781430706E-2</v>
      </c>
      <c r="L19" s="27">
        <f t="shared" si="7"/>
        <v>6.9148963858228343E-2</v>
      </c>
      <c r="M19" s="27">
        <f t="shared" si="8"/>
        <v>9.452042209311351E-2</v>
      </c>
      <c r="N19" s="27">
        <f t="shared" si="9"/>
        <v>9.5038669926092167E-2</v>
      </c>
      <c r="O19" s="27">
        <f t="shared" si="10"/>
        <v>9.927993385076099E-2</v>
      </c>
      <c r="P19" s="128">
        <f t="shared" si="11"/>
        <v>9.502764596712833E-2</v>
      </c>
      <c r="Q19" s="32">
        <v>4.52675568373926E-2</v>
      </c>
      <c r="R19" s="27">
        <v>4.7100065214562434E-2</v>
      </c>
      <c r="S19" s="27">
        <v>5.229544762392517E-2</v>
      </c>
      <c r="T19" s="19">
        <v>6.0069842169045984E-2</v>
      </c>
      <c r="U19" s="19">
        <v>6.8605816212303203E-2</v>
      </c>
      <c r="V19" s="19">
        <v>7.793866195481991E-2</v>
      </c>
      <c r="W19" s="155">
        <v>7.4715113138275238E-2</v>
      </c>
      <c r="X19" s="32">
        <v>6.7892559558703588E-2</v>
      </c>
      <c r="Y19" s="27">
        <v>6.8616592583365402E-2</v>
      </c>
      <c r="Z19" s="27">
        <v>8.0003336909918843E-2</v>
      </c>
      <c r="AA19" s="19">
        <v>8.7188207528160977E-2</v>
      </c>
      <c r="AB19" s="19">
        <v>8.5751273191051622E-2</v>
      </c>
      <c r="AC19" s="19">
        <v>9.1796162561542508E-2</v>
      </c>
      <c r="AD19" s="155">
        <v>8.4130956243185492E-2</v>
      </c>
      <c r="AE19" s="32">
        <v>8.1279485507793472E-2</v>
      </c>
      <c r="AF19" s="27">
        <v>8.1022234234717383E-2</v>
      </c>
      <c r="AG19" s="27">
        <v>6.2567771687345661E-2</v>
      </c>
      <c r="AH19" s="19">
        <v>9.7460513528792744E-2</v>
      </c>
      <c r="AI19" s="19">
        <v>8.9353012924209663E-2</v>
      </c>
      <c r="AJ19" s="19">
        <v>9.9465381314854134E-2</v>
      </c>
      <c r="AK19" s="155">
        <v>8.8931300497394936E-2</v>
      </c>
      <c r="AL19" s="32">
        <v>8.7557990574378769E-2</v>
      </c>
      <c r="AM19" s="27">
        <v>9.3078042600787836E-2</v>
      </c>
      <c r="AN19" s="27">
        <v>6.7238674466270867E-2</v>
      </c>
      <c r="AO19" s="19">
        <v>9.9894173306039877E-2</v>
      </c>
      <c r="AP19" s="19">
        <v>0.1149346977555514</v>
      </c>
      <c r="AQ19" s="19">
        <v>0.11348526290651995</v>
      </c>
      <c r="AR19" s="155">
        <v>0.10316750050840412</v>
      </c>
      <c r="AS19" s="5">
        <v>8.8906380629879572E-2</v>
      </c>
      <c r="AT19" s="84">
        <v>9.4156655291741498E-2</v>
      </c>
      <c r="AU19" s="19">
        <v>6.9091776424767187E-2</v>
      </c>
      <c r="AV19" s="19">
        <v>0.11314629202783477</v>
      </c>
      <c r="AW19" s="19">
        <v>9.6349058821126182E-2</v>
      </c>
      <c r="AX19" s="19">
        <v>0.10347625257527691</v>
      </c>
      <c r="AY19" s="87">
        <v>0.11125379933935731</v>
      </c>
      <c r="AZ19" s="5">
        <v>0.100320181146837</v>
      </c>
      <c r="BA19" s="84">
        <v>0.10211775232488227</v>
      </c>
      <c r="BB19" s="19">
        <v>7.4392955652625492E-2</v>
      </c>
      <c r="BC19" s="19">
        <v>0.10855642654213364</v>
      </c>
      <c r="BD19" s="19">
        <v>0.10428243442497195</v>
      </c>
      <c r="BE19" s="19">
        <v>0.10682671894053637</v>
      </c>
      <c r="BF19" s="87">
        <v>0.10283629340525989</v>
      </c>
      <c r="BG19" s="32">
        <v>8.2028012391287097E-2</v>
      </c>
      <c r="BH19" s="43">
        <v>9.1192752935564683E-2</v>
      </c>
      <c r="BI19" s="27">
        <v>7.6851129437111573E-2</v>
      </c>
      <c r="BJ19" s="27">
        <v>0.10041811164615631</v>
      </c>
      <c r="BK19" s="19">
        <v>9.8598080652666717E-2</v>
      </c>
      <c r="BL19" s="19">
        <v>9.7553521841122717E-2</v>
      </c>
      <c r="BM19" s="87">
        <v>9.3798529937776515E-2</v>
      </c>
      <c r="BN19" s="32">
        <v>7.4239362089017408E-2</v>
      </c>
      <c r="BO19" s="43">
        <v>4.08646870658241E-2</v>
      </c>
      <c r="BP19" s="27">
        <v>7.0750618663861897E-2</v>
      </c>
      <c r="BQ19" s="27">
        <v>8.9429809996743811E-2</v>
      </c>
      <c r="BR19" s="19">
        <v>0.10243498542685658</v>
      </c>
      <c r="BS19" s="19">
        <v>0.10369750871141535</v>
      </c>
      <c r="BT19" s="87">
        <v>0.10138767466737317</v>
      </c>
      <c r="BU19" s="32">
        <v>8.2884774913692949E-2</v>
      </c>
      <c r="BV19" s="43">
        <v>3.3317176162602595E-2</v>
      </c>
      <c r="BW19" s="27">
        <v>7.9002202541734595E-2</v>
      </c>
      <c r="BX19" s="27">
        <v>9.6107499723197792E-2</v>
      </c>
      <c r="BY19" s="27">
        <v>8.7431809199755642E-2</v>
      </c>
      <c r="BZ19" s="27">
        <v>8.900591630956986E-2</v>
      </c>
      <c r="CA19" s="128">
        <v>8.5759266508009607E-2</v>
      </c>
      <c r="CB19" s="43">
        <v>6.6473593578441736E-2</v>
      </c>
      <c r="CC19" s="27">
        <v>3.7794627552608449E-2</v>
      </c>
      <c r="CD19" s="19">
        <v>7.0868999646850186E-2</v>
      </c>
      <c r="CE19" s="19">
        <v>8.1659295501197979E-2</v>
      </c>
      <c r="CF19" s="19">
        <v>9.1729252157658328E-2</v>
      </c>
      <c r="CG19" s="19">
        <v>9.1363231427606537E-2</v>
      </c>
      <c r="CH19" s="128">
        <v>8.9530686228108072E-2</v>
      </c>
      <c r="CI19" s="5">
        <v>7.2137781717572097E-2</v>
      </c>
      <c r="CJ19" s="155">
        <v>8.6563798454896923E-2</v>
      </c>
      <c r="CK19" s="5">
        <v>5.2726527903732445E-2</v>
      </c>
      <c r="CL19" s="155">
        <v>4.5536804511470984E-2</v>
      </c>
    </row>
    <row r="20" spans="1:90" x14ac:dyDescent="0.25">
      <c r="A20" s="267"/>
      <c r="B20" s="14" t="s">
        <v>27</v>
      </c>
      <c r="C20" s="32">
        <f t="shared" si="0"/>
        <v>7.2479990811699785E-2</v>
      </c>
      <c r="D20" s="43">
        <f t="shared" si="1"/>
        <v>6.4994854563693222E-2</v>
      </c>
      <c r="E20" s="27">
        <f t="shared" si="2"/>
        <v>6.3584294925895235E-2</v>
      </c>
      <c r="F20" s="27">
        <f t="shared" si="3"/>
        <v>7.5315214554166038E-2</v>
      </c>
      <c r="G20" s="27">
        <f t="shared" si="4"/>
        <v>6.7113748162330331E-2</v>
      </c>
      <c r="H20" s="27">
        <f t="shared" si="5"/>
        <v>7.5129945448640864E-2</v>
      </c>
      <c r="I20" s="128">
        <f t="shared" si="5"/>
        <v>7.050858581279898E-2</v>
      </c>
      <c r="J20" s="32">
        <f t="shared" si="12"/>
        <v>7.1632285647631647E-2</v>
      </c>
      <c r="K20" s="43">
        <f t="shared" si="6"/>
        <v>7.3705427656086883E-2</v>
      </c>
      <c r="L20" s="27">
        <f t="shared" si="7"/>
        <v>6.4548259867759181E-2</v>
      </c>
      <c r="M20" s="27">
        <f t="shared" si="8"/>
        <v>7.7862798294395158E-2</v>
      </c>
      <c r="N20" s="27">
        <f t="shared" si="9"/>
        <v>6.6762586596886747E-2</v>
      </c>
      <c r="O20" s="27">
        <f t="shared" si="10"/>
        <v>7.4695136691675768E-2</v>
      </c>
      <c r="P20" s="128">
        <f t="shared" si="11"/>
        <v>7.1928715630231885E-2</v>
      </c>
      <c r="Q20" s="32">
        <v>4.6555946728239726E-2</v>
      </c>
      <c r="R20" s="27">
        <v>5.7049515813432414E-2</v>
      </c>
      <c r="S20" s="27">
        <v>5.4459461656754284E-2</v>
      </c>
      <c r="T20" s="19">
        <v>4.6594805549230282E-2</v>
      </c>
      <c r="U20" s="19">
        <v>5.3832475449264762E-2</v>
      </c>
      <c r="V20" s="19">
        <v>5.2019001881095511E-2</v>
      </c>
      <c r="W20" s="155">
        <v>5.1575999984487586E-2</v>
      </c>
      <c r="X20" s="32">
        <v>6.8036056236709511E-2</v>
      </c>
      <c r="Y20" s="27">
        <v>7.4394490572508284E-2</v>
      </c>
      <c r="Z20" s="27">
        <v>7.4548652523997658E-2</v>
      </c>
      <c r="AA20" s="19">
        <v>6.7238903220594587E-2</v>
      </c>
      <c r="AB20" s="19">
        <v>5.9737280996856941E-2</v>
      </c>
      <c r="AC20" s="19">
        <v>6.7004975556049284E-2</v>
      </c>
      <c r="AD20" s="155">
        <v>6.7659103558179154E-2</v>
      </c>
      <c r="AE20" s="32">
        <v>7.116805363719092E-2</v>
      </c>
      <c r="AF20" s="27">
        <v>7.8932042092390242E-2</v>
      </c>
      <c r="AG20" s="27">
        <v>5.4913029488428453E-2</v>
      </c>
      <c r="AH20" s="19">
        <v>7.7676944578698059E-2</v>
      </c>
      <c r="AI20" s="19">
        <v>6.2507197566375405E-2</v>
      </c>
      <c r="AJ20" s="19">
        <v>7.2980534729535279E-2</v>
      </c>
      <c r="AK20" s="155">
        <v>6.610161144170662E-2</v>
      </c>
      <c r="AL20" s="32">
        <v>8.1630305045843662E-2</v>
      </c>
      <c r="AM20" s="27">
        <v>9.4010705849965001E-2</v>
      </c>
      <c r="AN20" s="27">
        <v>7.1580295694931212E-2</v>
      </c>
      <c r="AO20" s="19">
        <v>7.9601742203229631E-2</v>
      </c>
      <c r="AP20" s="19">
        <v>8.4235239239200094E-2</v>
      </c>
      <c r="AQ20" s="19">
        <v>8.3178926556188457E-2</v>
      </c>
      <c r="AR20" s="155">
        <v>8.0971628345577043E-2</v>
      </c>
      <c r="AS20" s="5">
        <v>7.328368026601445E-2</v>
      </c>
      <c r="AT20" s="84">
        <v>8.6998887237759198E-2</v>
      </c>
      <c r="AU20" s="19">
        <v>7.0090002904950002E-2</v>
      </c>
      <c r="AV20" s="19">
        <v>0.10831583006757582</v>
      </c>
      <c r="AW20" s="19">
        <v>7.0048045823955768E-2</v>
      </c>
      <c r="AX20" s="19">
        <v>8.5018213521672339E-2</v>
      </c>
      <c r="AY20" s="87">
        <v>7.7414824193105303E-2</v>
      </c>
      <c r="AZ20" s="5">
        <v>9.0069317740063715E-2</v>
      </c>
      <c r="BA20" s="84">
        <v>9.1705850497250108E-2</v>
      </c>
      <c r="BB20" s="19">
        <v>6.433131195925533E-2</v>
      </c>
      <c r="BC20" s="19">
        <v>9.1052506683381593E-2</v>
      </c>
      <c r="BD20" s="19">
        <v>7.1474265044501384E-2</v>
      </c>
      <c r="BE20" s="19">
        <v>8.7017825231880452E-2</v>
      </c>
      <c r="BF20" s="87">
        <v>8.2843780153154842E-2</v>
      </c>
      <c r="BG20" s="32">
        <v>7.6742635991147112E-2</v>
      </c>
      <c r="BH20" s="43">
        <v>6.9273337659616893E-2</v>
      </c>
      <c r="BI20" s="27">
        <v>6.5686864881072393E-2</v>
      </c>
      <c r="BJ20" s="27">
        <v>8.7805752586215965E-2</v>
      </c>
      <c r="BK20" s="19">
        <v>6.8466087332271885E-2</v>
      </c>
      <c r="BL20" s="19">
        <v>6.8218964964500584E-2</v>
      </c>
      <c r="BM20" s="87">
        <v>7.2970484886423062E-2</v>
      </c>
      <c r="BN20" s="32">
        <v>6.5572289535844028E-2</v>
      </c>
      <c r="BO20" s="43">
        <v>3.7278591525772994E-2</v>
      </c>
      <c r="BP20" s="27">
        <v>6.0776459832684072E-2</v>
      </c>
      <c r="BQ20" s="27">
        <v>6.461590146623529E-2</v>
      </c>
      <c r="BR20" s="19">
        <v>6.3800101322667738E-2</v>
      </c>
      <c r="BS20" s="19">
        <v>8.2122651092484206E-2</v>
      </c>
      <c r="BT20" s="87">
        <v>7.5892292479221482E-2</v>
      </c>
      <c r="BU20" s="32">
        <v>8.0329183855843742E-2</v>
      </c>
      <c r="BV20" s="43">
        <v>2.9287768729691771E-2</v>
      </c>
      <c r="BW20" s="27">
        <v>6.0338435689217484E-2</v>
      </c>
      <c r="BX20" s="27">
        <v>7.0907683630159313E-2</v>
      </c>
      <c r="BY20" s="27">
        <v>6.10397173440132E-2</v>
      </c>
      <c r="BZ20" s="27">
        <v>7.3201183848782797E-2</v>
      </c>
      <c r="CA20" s="128">
        <v>6.7581314859080643E-2</v>
      </c>
      <c r="CB20" s="43">
        <v>7.1412439080100837E-2</v>
      </c>
      <c r="CC20" s="27">
        <v>3.1017355658545496E-2</v>
      </c>
      <c r="CD20" s="19">
        <v>5.9118434627661413E-2</v>
      </c>
      <c r="CE20" s="19">
        <v>5.9342075556339878E-2</v>
      </c>
      <c r="CF20" s="19">
        <v>7.5997071504196156E-2</v>
      </c>
      <c r="CG20" s="19">
        <v>8.2744475314831173E-2</v>
      </c>
      <c r="CH20" s="128">
        <v>6.9762766306616528E-2</v>
      </c>
      <c r="CI20" s="5">
        <v>5.7040875477498532E-2</v>
      </c>
      <c r="CJ20" s="155">
        <v>7.9383072426826226E-2</v>
      </c>
      <c r="CK20" s="5">
        <v>3.665519244774787E-2</v>
      </c>
      <c r="CL20" s="155">
        <v>2.7098918791740579E-2</v>
      </c>
    </row>
    <row r="21" spans="1:90" x14ac:dyDescent="0.25">
      <c r="A21" s="267"/>
      <c r="B21" s="14" t="s">
        <v>28</v>
      </c>
      <c r="C21" s="32">
        <f t="shared" si="0"/>
        <v>6.6179075605989165E-2</v>
      </c>
      <c r="D21" s="43">
        <f t="shared" si="1"/>
        <v>6.0288241885879466E-2</v>
      </c>
      <c r="E21" s="27">
        <f t="shared" si="2"/>
        <v>5.8404272020405643E-2</v>
      </c>
      <c r="F21" s="27">
        <f t="shared" si="3"/>
        <v>7.5374372622980329E-2</v>
      </c>
      <c r="G21" s="27">
        <f t="shared" si="4"/>
        <v>7.61556727242617E-2</v>
      </c>
      <c r="H21" s="27">
        <f t="shared" si="5"/>
        <v>8.0720945028770377E-2</v>
      </c>
      <c r="I21" s="128">
        <f t="shared" si="5"/>
        <v>8.0049305451254743E-2</v>
      </c>
      <c r="J21" s="32">
        <f t="shared" si="12"/>
        <v>6.5457672938873973E-2</v>
      </c>
      <c r="K21" s="43">
        <f t="shared" si="6"/>
        <v>6.7447072526941612E-2</v>
      </c>
      <c r="L21" s="27">
        <f t="shared" si="7"/>
        <v>5.8657692962458138E-2</v>
      </c>
      <c r="M21" s="27">
        <f t="shared" si="8"/>
        <v>7.7736985626881194E-2</v>
      </c>
      <c r="N21" s="27">
        <f t="shared" si="9"/>
        <v>7.7566357439644518E-2</v>
      </c>
      <c r="O21" s="27">
        <f t="shared" si="10"/>
        <v>8.0320488048343477E-2</v>
      </c>
      <c r="P21" s="128">
        <f t="shared" si="11"/>
        <v>8.4102140868747288E-2</v>
      </c>
      <c r="Q21" s="32">
        <v>3.8018881710660153E-2</v>
      </c>
      <c r="R21" s="27">
        <v>4.3865500594692346E-2</v>
      </c>
      <c r="S21" s="27">
        <v>4.318911641729091E-2</v>
      </c>
      <c r="T21" s="19">
        <v>4.8479787165483977E-2</v>
      </c>
      <c r="U21" s="19">
        <v>5.7815249788661441E-2</v>
      </c>
      <c r="V21" s="19">
        <v>5.9256340416806559E-2</v>
      </c>
      <c r="W21" s="155">
        <v>6.8119500728302279E-2</v>
      </c>
      <c r="X21" s="32">
        <v>5.7625280695308721E-2</v>
      </c>
      <c r="Y21" s="27">
        <v>6.3696439409881983E-2</v>
      </c>
      <c r="Z21" s="27">
        <v>7.374358371312037E-2</v>
      </c>
      <c r="AA21" s="19">
        <v>6.5071074630224907E-2</v>
      </c>
      <c r="AB21" s="19">
        <v>7.1168004223219186E-2</v>
      </c>
      <c r="AC21" s="19">
        <v>6.8909033981033513E-2</v>
      </c>
      <c r="AD21" s="155">
        <v>7.7590655074347425E-2</v>
      </c>
      <c r="AE21" s="32">
        <v>6.2422586198845102E-2</v>
      </c>
      <c r="AF21" s="27">
        <v>6.4009400006947589E-2</v>
      </c>
      <c r="AG21" s="27">
        <v>5.1651274232921499E-2</v>
      </c>
      <c r="AH21" s="19">
        <v>8.1789801176020444E-2</v>
      </c>
      <c r="AI21" s="19">
        <v>7.3369164071365636E-2</v>
      </c>
      <c r="AJ21" s="19">
        <v>7.7517611332252295E-2</v>
      </c>
      <c r="AK21" s="155">
        <v>7.830720046202759E-2</v>
      </c>
      <c r="AL21" s="32">
        <v>7.1178934057853097E-2</v>
      </c>
      <c r="AM21" s="27">
        <v>8.2513550505088823E-2</v>
      </c>
      <c r="AN21" s="27">
        <v>5.9522825956900914E-2</v>
      </c>
      <c r="AO21" s="19">
        <v>7.8657976507629013E-2</v>
      </c>
      <c r="AP21" s="19">
        <v>0.10100687941570616</v>
      </c>
      <c r="AQ21" s="19">
        <v>9.394388661094151E-2</v>
      </c>
      <c r="AR21" s="155">
        <v>9.507267663758491E-2</v>
      </c>
      <c r="AS21" s="5">
        <v>7.591478886482976E-2</v>
      </c>
      <c r="AT21" s="84">
        <v>8.2865861199724555E-2</v>
      </c>
      <c r="AU21" s="19">
        <v>5.5791033553293005E-2</v>
      </c>
      <c r="AV21" s="19">
        <v>0.10145659958945716</v>
      </c>
      <c r="AW21" s="19">
        <v>7.4677582381931965E-2</v>
      </c>
      <c r="AX21" s="19">
        <v>8.2978789027914168E-2</v>
      </c>
      <c r="AY21" s="87">
        <v>9.6552687023818154E-2</v>
      </c>
      <c r="AZ21" s="5">
        <v>9.0764980687658703E-2</v>
      </c>
      <c r="BA21" s="84">
        <v>9.0867494808436061E-2</v>
      </c>
      <c r="BB21" s="19">
        <v>6.5563983487536809E-2</v>
      </c>
      <c r="BC21" s="19">
        <v>9.0824301337082178E-2</v>
      </c>
      <c r="BD21" s="19">
        <v>7.9724885427308836E-2</v>
      </c>
      <c r="BE21" s="19">
        <v>8.9680313290891975E-2</v>
      </c>
      <c r="BF21" s="87">
        <v>9.383737563870595E-2</v>
      </c>
      <c r="BG21" s="32">
        <v>6.5728071846026095E-2</v>
      </c>
      <c r="BH21" s="43">
        <v>7.697549415825071E-2</v>
      </c>
      <c r="BI21" s="27">
        <v>6.6426048061486262E-2</v>
      </c>
      <c r="BJ21" s="27">
        <v>8.4677486216537493E-2</v>
      </c>
      <c r="BK21" s="19">
        <v>8.0143200718676935E-2</v>
      </c>
      <c r="BL21" s="19">
        <v>8.2247910839621463E-2</v>
      </c>
      <c r="BM21" s="87">
        <v>7.783729281236916E-2</v>
      </c>
      <c r="BN21" s="32">
        <v>6.2007859449810167E-2</v>
      </c>
      <c r="BO21" s="43">
        <v>3.4782839532510844E-2</v>
      </c>
      <c r="BP21" s="27">
        <v>5.3373678277115318E-2</v>
      </c>
      <c r="BQ21" s="27">
        <v>7.0938858392614351E-2</v>
      </c>
      <c r="BR21" s="19">
        <v>8.2625893490285984E-2</v>
      </c>
      <c r="BS21" s="19">
        <v>8.8030018887286385E-2</v>
      </c>
      <c r="BT21" s="87">
        <v>8.5499738572822878E-2</v>
      </c>
      <c r="BU21" s="32">
        <v>7.2757281025367868E-2</v>
      </c>
      <c r="BV21" s="43">
        <v>2.8752621513730637E-2</v>
      </c>
      <c r="BW21" s="27">
        <v>5.9099526989555652E-2</v>
      </c>
      <c r="BX21" s="27">
        <v>7.5631780525578438E-2</v>
      </c>
      <c r="BY21" s="27">
        <v>6.6590416052549964E-2</v>
      </c>
      <c r="BZ21" s="27">
        <v>7.740972304212082E-2</v>
      </c>
      <c r="CA21" s="128">
        <v>7.1990994730980529E-2</v>
      </c>
      <c r="CB21" s="43">
        <v>6.5372091523532086E-2</v>
      </c>
      <c r="CC21" s="27">
        <v>3.4553217129531147E-2</v>
      </c>
      <c r="CD21" s="19">
        <v>5.568164951483566E-2</v>
      </c>
      <c r="CE21" s="19">
        <v>5.6216060689175389E-2</v>
      </c>
      <c r="CF21" s="19">
        <v>7.4435451672910893E-2</v>
      </c>
      <c r="CG21" s="19">
        <v>8.6107032832191635E-2</v>
      </c>
      <c r="CH21" s="128">
        <v>7.4842820604343635E-2</v>
      </c>
      <c r="CI21" s="5">
        <v>6.3896526590313252E-2</v>
      </c>
      <c r="CJ21" s="155">
        <v>9.4147156913857416E-2</v>
      </c>
      <c r="CK21" s="5">
        <v>4.0612268072886815E-2</v>
      </c>
      <c r="CL21" s="155">
        <v>4.1786116487421324E-2</v>
      </c>
    </row>
    <row r="22" spans="1:90" x14ac:dyDescent="0.25">
      <c r="A22" s="267"/>
      <c r="B22" s="14" t="s">
        <v>29</v>
      </c>
      <c r="C22" s="32">
        <f t="shared" si="0"/>
        <v>8.5470553746116701E-2</v>
      </c>
      <c r="D22" s="43">
        <f t="shared" si="1"/>
        <v>7.7500139969104001E-2</v>
      </c>
      <c r="E22" s="27">
        <f t="shared" si="2"/>
        <v>6.3318914944453228E-2</v>
      </c>
      <c r="F22" s="27">
        <f t="shared" si="3"/>
        <v>7.7442664544511236E-2</v>
      </c>
      <c r="G22" s="27">
        <f t="shared" si="4"/>
        <v>0.10677384650869308</v>
      </c>
      <c r="H22" s="27">
        <f t="shared" si="5"/>
        <v>0.11863675704755976</v>
      </c>
      <c r="I22" s="128">
        <f t="shared" si="5"/>
        <v>7.7838121801592053E-2</v>
      </c>
      <c r="J22" s="32">
        <f t="shared" si="12"/>
        <v>8.4769659863958624E-2</v>
      </c>
      <c r="K22" s="43">
        <f t="shared" si="6"/>
        <v>8.4325632538826426E-2</v>
      </c>
      <c r="L22" s="27">
        <f t="shared" si="7"/>
        <v>5.9505979210929476E-2</v>
      </c>
      <c r="M22" s="27">
        <f t="shared" si="8"/>
        <v>7.9881216422695037E-2</v>
      </c>
      <c r="N22" s="27">
        <f t="shared" si="9"/>
        <v>0.10006850580523333</v>
      </c>
      <c r="O22" s="27">
        <f t="shared" si="10"/>
        <v>0.12380201125060755</v>
      </c>
      <c r="P22" s="128">
        <f t="shared" si="11"/>
        <v>8.4324117966096901E-2</v>
      </c>
      <c r="Q22" s="32">
        <v>6.1328626005242685E-2</v>
      </c>
      <c r="R22" s="27">
        <v>6.8491540631210407E-2</v>
      </c>
      <c r="S22" s="27">
        <v>3.0568943160905516E-2</v>
      </c>
      <c r="T22" s="19">
        <v>5.6581218495185187E-2</v>
      </c>
      <c r="U22" s="19">
        <v>5.3810196779067621E-2</v>
      </c>
      <c r="V22" s="19">
        <v>8.8438089583904145E-2</v>
      </c>
      <c r="W22" s="155">
        <v>6.0797071529620897E-2</v>
      </c>
      <c r="X22" s="32">
        <v>8.4043556918112994E-2</v>
      </c>
      <c r="Y22" s="27">
        <v>0.10511987497688889</v>
      </c>
      <c r="Z22" s="27">
        <v>6.9442134567887143E-2</v>
      </c>
      <c r="AA22" s="19">
        <v>7.8320899368449673E-2</v>
      </c>
      <c r="AB22" s="19">
        <v>7.2866432711328005E-2</v>
      </c>
      <c r="AC22" s="19">
        <v>9.3447958385837041E-2</v>
      </c>
      <c r="AD22" s="155">
        <v>6.1701344118308202E-2</v>
      </c>
      <c r="AE22" s="32">
        <v>6.2954722532737276E-2</v>
      </c>
      <c r="AF22" s="27">
        <v>0.10242160514589728</v>
      </c>
      <c r="AG22" s="27">
        <v>3.942391682433849E-2</v>
      </c>
      <c r="AH22" s="19">
        <v>7.019444276364141E-2</v>
      </c>
      <c r="AI22" s="19">
        <v>0.10568772534481032</v>
      </c>
      <c r="AJ22" s="19">
        <v>0.12186880172913958</v>
      </c>
      <c r="AK22" s="155">
        <v>9.911223108975209E-2</v>
      </c>
      <c r="AL22" s="32">
        <v>5.6373554633179238E-2</v>
      </c>
      <c r="AM22" s="27">
        <v>8.2606946130510145E-2</v>
      </c>
      <c r="AN22" s="27">
        <v>6.885421829904291E-2</v>
      </c>
      <c r="AO22" s="19">
        <v>6.6211699632642812E-2</v>
      </c>
      <c r="AP22" s="19">
        <v>0.10579540543801537</v>
      </c>
      <c r="AQ22" s="19">
        <v>0.13435869157717759</v>
      </c>
      <c r="AR22" s="155">
        <v>9.0142314468944537E-2</v>
      </c>
      <c r="AS22" s="5">
        <v>8.0393023188292403E-2</v>
      </c>
      <c r="AT22" s="84">
        <v>7.2704887960867035E-2</v>
      </c>
      <c r="AU22" s="19">
        <v>7.0861246144978116E-2</v>
      </c>
      <c r="AV22" s="19">
        <v>0.11008614397106516</v>
      </c>
      <c r="AW22" s="19">
        <v>8.7229310478950384E-2</v>
      </c>
      <c r="AX22" s="19">
        <v>0.14021881026120084</v>
      </c>
      <c r="AY22" s="87">
        <v>0.12143072959794253</v>
      </c>
      <c r="AZ22" s="5">
        <v>0.13069869870603926</v>
      </c>
      <c r="BA22" s="84">
        <v>9.0346087495798907E-2</v>
      </c>
      <c r="BB22" s="19">
        <v>7.4115471929910734E-2</v>
      </c>
      <c r="BC22" s="19">
        <v>9.9057851807284145E-2</v>
      </c>
      <c r="BD22" s="19">
        <v>0.12469943590561972</v>
      </c>
      <c r="BE22" s="19">
        <v>0.12876258844750646</v>
      </c>
      <c r="BF22" s="87">
        <v>8.1933938733471087E-2</v>
      </c>
      <c r="BG22" s="32">
        <v>0.11899190976977013</v>
      </c>
      <c r="BH22" s="43">
        <v>9.6347933146941983E-2</v>
      </c>
      <c r="BI22" s="27">
        <v>6.3668040850824462E-2</v>
      </c>
      <c r="BJ22" s="27">
        <v>8.864875047185522E-2</v>
      </c>
      <c r="BK22" s="19">
        <v>0.12296030845876624</v>
      </c>
      <c r="BL22" s="19">
        <v>0.14085986004192017</v>
      </c>
      <c r="BM22" s="87">
        <v>8.2069050781360439E-2</v>
      </c>
      <c r="BN22" s="32">
        <v>8.3373187158295003E-2</v>
      </c>
      <c r="BO22" s="43">
        <v>5.656618482249675E-2</v>
      </c>
      <c r="BP22" s="27">
        <v>5.9113861909548433E-2</v>
      </c>
      <c r="BQ22" s="27">
        <v>6.9948724871436621E-2</v>
      </c>
      <c r="BR22" s="19">
        <v>0.12749923132530896</v>
      </c>
      <c r="BS22" s="19">
        <v>0.14246128997817453</v>
      </c>
      <c r="BT22" s="87">
        <v>7.740626340937555E-2</v>
      </c>
      <c r="BU22" s="32">
        <v>9.3007949184802513E-2</v>
      </c>
      <c r="BV22" s="43">
        <v>5.7072713510793294E-2</v>
      </c>
      <c r="BW22" s="27">
        <v>0.10135023896421766</v>
      </c>
      <c r="BX22" s="27">
        <v>7.2441617264687494E-2</v>
      </c>
      <c r="BY22" s="27">
        <v>0.13453791934192555</v>
      </c>
      <c r="BZ22" s="27">
        <v>0.13147276973126262</v>
      </c>
      <c r="CA22" s="128">
        <v>5.4592827222441333E-2</v>
      </c>
      <c r="CB22" s="43">
        <v>8.3540309364695572E-2</v>
      </c>
      <c r="CC22" s="27">
        <v>4.3323625869635361E-2</v>
      </c>
      <c r="CD22" s="19">
        <v>5.5791076792878917E-2</v>
      </c>
      <c r="CE22" s="19">
        <v>6.2935296798864712E-2</v>
      </c>
      <c r="CF22" s="19">
        <v>0.13265249930313852</v>
      </c>
      <c r="CG22" s="19">
        <v>0.10869508784770779</v>
      </c>
      <c r="CH22" s="128">
        <v>5.8944738345356039E-2</v>
      </c>
      <c r="CI22" s="5">
        <v>9.0332823822409342E-2</v>
      </c>
      <c r="CJ22" s="155">
        <v>8.5002653311869153E-2</v>
      </c>
      <c r="CK22" s="5">
        <v>8.6942245324804227E-2</v>
      </c>
      <c r="CL22" s="155">
        <v>5.6930378616820092E-2</v>
      </c>
    </row>
    <row r="23" spans="1:90" x14ac:dyDescent="0.25">
      <c r="A23" s="267"/>
      <c r="B23" s="14" t="s">
        <v>30</v>
      </c>
      <c r="C23" s="32">
        <f t="shared" si="0"/>
        <v>0.12412681293798648</v>
      </c>
      <c r="D23" s="43">
        <f t="shared" si="1"/>
        <v>0.11745822195268489</v>
      </c>
      <c r="E23" s="27">
        <f t="shared" si="2"/>
        <v>0.11629876903736498</v>
      </c>
      <c r="F23" s="27">
        <f t="shared" si="3"/>
        <v>0.12447688603936258</v>
      </c>
      <c r="G23" s="27">
        <f t="shared" si="4"/>
        <v>0.14623436225443695</v>
      </c>
      <c r="H23" s="27">
        <f t="shared" si="5"/>
        <v>0.15122026684936607</v>
      </c>
      <c r="I23" s="128">
        <f t="shared" si="5"/>
        <v>0.16778641852119447</v>
      </c>
      <c r="J23" s="32">
        <f t="shared" si="12"/>
        <v>0.12304990985853281</v>
      </c>
      <c r="K23" s="43">
        <f t="shared" si="6"/>
        <v>0.12521023949102547</v>
      </c>
      <c r="L23" s="27">
        <f t="shared" si="7"/>
        <v>0.11805463749997579</v>
      </c>
      <c r="M23" s="27">
        <f t="shared" si="8"/>
        <v>0.12477822982230245</v>
      </c>
      <c r="N23" s="27">
        <f t="shared" si="9"/>
        <v>0.14767031811628725</v>
      </c>
      <c r="O23" s="27">
        <f t="shared" si="10"/>
        <v>0.14998051144359839</v>
      </c>
      <c r="P23" s="128">
        <f t="shared" si="11"/>
        <v>0.17117270252311173</v>
      </c>
      <c r="Q23" s="32">
        <v>8.9260395908022261E-2</v>
      </c>
      <c r="R23" s="27">
        <v>0.10393785769810543</v>
      </c>
      <c r="S23" s="27">
        <v>0.1242359863583144</v>
      </c>
      <c r="T23" s="19">
        <v>0.10310794107940284</v>
      </c>
      <c r="U23" s="19">
        <v>0.11954803859080036</v>
      </c>
      <c r="V23" s="19">
        <v>0.12865440434608064</v>
      </c>
      <c r="W23" s="155">
        <v>0.15718923536471044</v>
      </c>
      <c r="X23" s="32">
        <v>0.10607105914289641</v>
      </c>
      <c r="Y23" s="27">
        <v>0.13601843800534164</v>
      </c>
      <c r="Z23" s="27">
        <v>0.14489260424690933</v>
      </c>
      <c r="AA23" s="19">
        <v>0.12755301530241925</v>
      </c>
      <c r="AB23" s="19">
        <v>0.12112418340277482</v>
      </c>
      <c r="AC23" s="19">
        <v>0.13678901754669137</v>
      </c>
      <c r="AD23" s="155">
        <v>0.16361285374263129</v>
      </c>
      <c r="AE23" s="32">
        <v>0.13174743677291878</v>
      </c>
      <c r="AF23" s="27">
        <v>0.1187094197443279</v>
      </c>
      <c r="AG23" s="27">
        <v>0.10712734294220572</v>
      </c>
      <c r="AH23" s="19">
        <v>0.1058474920275069</v>
      </c>
      <c r="AI23" s="19">
        <v>0.14816649963409531</v>
      </c>
      <c r="AJ23" s="19">
        <v>0.15646791396886239</v>
      </c>
      <c r="AK23" s="155">
        <v>0.14846160171412101</v>
      </c>
      <c r="AL23" s="32">
        <v>0.13766849858859476</v>
      </c>
      <c r="AM23" s="27">
        <v>0.13269129632693769</v>
      </c>
      <c r="AN23" s="27">
        <v>0.10847429883629761</v>
      </c>
      <c r="AO23" s="19">
        <v>0.12916008566916168</v>
      </c>
      <c r="AP23" s="19">
        <v>0.16429628113199821</v>
      </c>
      <c r="AQ23" s="19">
        <v>0.17420718690474327</v>
      </c>
      <c r="AR23" s="155">
        <v>0.1685913735291808</v>
      </c>
      <c r="AS23" s="5">
        <v>0.12569241440606674</v>
      </c>
      <c r="AT23" s="84">
        <v>0.13963572604845487</v>
      </c>
      <c r="AU23" s="19">
        <v>9.0598968312575787E-2</v>
      </c>
      <c r="AV23" s="19">
        <v>0.13051624080730398</v>
      </c>
      <c r="AW23" s="19">
        <v>0.14626243903208133</v>
      </c>
      <c r="AX23" s="19">
        <v>0.16061836453697012</v>
      </c>
      <c r="AY23" s="87">
        <v>0.18201758711169047</v>
      </c>
      <c r="AZ23" s="5">
        <v>0.14874716638640792</v>
      </c>
      <c r="BA23" s="84">
        <v>0.12894108285333655</v>
      </c>
      <c r="BB23" s="19">
        <v>0.1232452994642048</v>
      </c>
      <c r="BC23" s="19">
        <v>0.14665201399751818</v>
      </c>
      <c r="BD23" s="19">
        <v>0.15909093569628413</v>
      </c>
      <c r="BE23" s="19">
        <v>0.14573038578650802</v>
      </c>
      <c r="BF23" s="87">
        <v>0.17518371187015139</v>
      </c>
      <c r="BG23" s="32">
        <v>0.13039927480947094</v>
      </c>
      <c r="BH23" s="43">
        <v>0.14070089960371149</v>
      </c>
      <c r="BI23" s="27">
        <v>0.12857948372522826</v>
      </c>
      <c r="BJ23" s="27">
        <v>0.12882288029539649</v>
      </c>
      <c r="BK23" s="19">
        <v>0.16092817823488975</v>
      </c>
      <c r="BL23" s="19">
        <v>0.13840515332996273</v>
      </c>
      <c r="BM23" s="87">
        <v>0.16404394602397712</v>
      </c>
      <c r="BN23" s="32">
        <v>0.11481303285388482</v>
      </c>
      <c r="BO23" s="43">
        <v>0.10104719564798821</v>
      </c>
      <c r="BP23" s="27">
        <v>0.11728311611407027</v>
      </c>
      <c r="BQ23" s="27">
        <v>0.12656616939971035</v>
      </c>
      <c r="BR23" s="19">
        <v>0.16194598920737402</v>
      </c>
      <c r="BS23" s="19">
        <v>0.15897166512896871</v>
      </c>
      <c r="BT23" s="87">
        <v>0.21028131082843149</v>
      </c>
      <c r="BU23" s="32">
        <v>0.13016182259060988</v>
      </c>
      <c r="BV23" s="43">
        <v>7.2388751275340724E-2</v>
      </c>
      <c r="BW23" s="27">
        <v>0.10829819158828874</v>
      </c>
      <c r="BX23" s="27">
        <v>0.11272808459646501</v>
      </c>
      <c r="BY23" s="27">
        <v>0.13045650702629183</v>
      </c>
      <c r="BZ23" s="27">
        <v>0.15050840028306847</v>
      </c>
      <c r="CA23" s="128">
        <v>0.19489283100828125</v>
      </c>
      <c r="CB23" s="43">
        <v>0.12670702792099253</v>
      </c>
      <c r="CC23" s="27">
        <v>0.1005115523233044</v>
      </c>
      <c r="CD23" s="19">
        <v>0.11025239878555476</v>
      </c>
      <c r="CE23" s="19">
        <v>0.13381493721874119</v>
      </c>
      <c r="CF23" s="19">
        <v>0.15052457058777985</v>
      </c>
      <c r="CG23" s="19">
        <v>0.16746599003736726</v>
      </c>
      <c r="CH23" s="128">
        <v>0.15648869314188354</v>
      </c>
      <c r="CI23" s="5">
        <v>0.14615091208421679</v>
      </c>
      <c r="CJ23" s="155">
        <v>0.14888747012349698</v>
      </c>
      <c r="CK23" s="5">
        <v>0.11997467928634171</v>
      </c>
      <c r="CL23" s="155">
        <v>5.3107497134571795E-2</v>
      </c>
    </row>
    <row r="24" spans="1:90" s="8" customFormat="1" ht="13.5" customHeight="1" thickBot="1" x14ac:dyDescent="0.3">
      <c r="A24" s="268"/>
      <c r="B24" s="15" t="s">
        <v>31</v>
      </c>
      <c r="C24" s="33">
        <f t="shared" si="0"/>
        <v>7.7224373171869629E-2</v>
      </c>
      <c r="D24" s="44">
        <f t="shared" si="1"/>
        <v>6.9087122959553202E-2</v>
      </c>
      <c r="E24" s="28">
        <f t="shared" si="2"/>
        <v>6.9463265601815288E-2</v>
      </c>
      <c r="F24" s="28">
        <f t="shared" si="3"/>
        <v>8.9640490372764087E-2</v>
      </c>
      <c r="G24" s="28">
        <f t="shared" si="4"/>
        <v>9.0835503488138597E-2</v>
      </c>
      <c r="H24" s="28">
        <f t="shared" si="5"/>
        <v>9.3729843548252284E-2</v>
      </c>
      <c r="I24" s="129">
        <f t="shared" si="5"/>
        <v>9.0188445997594735E-2</v>
      </c>
      <c r="J24" s="33">
        <f t="shared" si="12"/>
        <v>7.7578042762888877E-2</v>
      </c>
      <c r="K24" s="44">
        <f t="shared" si="6"/>
        <v>7.7178379549711851E-2</v>
      </c>
      <c r="L24" s="28">
        <f t="shared" si="7"/>
        <v>6.8789399807056617E-2</v>
      </c>
      <c r="M24" s="28">
        <f t="shared" si="8"/>
        <v>9.1038919886372249E-2</v>
      </c>
      <c r="N24" s="28">
        <f t="shared" si="9"/>
        <v>9.1909799487924854E-2</v>
      </c>
      <c r="O24" s="28">
        <f t="shared" si="10"/>
        <v>9.5710320118012254E-2</v>
      </c>
      <c r="P24" s="129">
        <f t="shared" si="11"/>
        <v>9.3349124817019236E-2</v>
      </c>
      <c r="Q24" s="33">
        <v>4.6673726122009179E-2</v>
      </c>
      <c r="R24" s="28">
        <v>4.942032567643604E-2</v>
      </c>
      <c r="S24" s="28">
        <v>5.3428891620672478E-2</v>
      </c>
      <c r="T24" s="20">
        <v>5.8400310994372505E-2</v>
      </c>
      <c r="U24" s="20">
        <v>6.7947749995554044E-2</v>
      </c>
      <c r="V24" s="20">
        <v>7.4718228554926158E-2</v>
      </c>
      <c r="W24" s="156">
        <v>7.4542811914419874E-2</v>
      </c>
      <c r="X24" s="33">
        <v>6.81924744910819E-2</v>
      </c>
      <c r="Y24" s="28">
        <v>7.1133986971689545E-2</v>
      </c>
      <c r="Z24" s="28">
        <v>8.0929405968704071E-2</v>
      </c>
      <c r="AA24" s="20">
        <v>8.2557996931325386E-2</v>
      </c>
      <c r="AB24" s="20">
        <v>8.2817679979173595E-2</v>
      </c>
      <c r="AC24" s="20">
        <v>8.7425629630275281E-2</v>
      </c>
      <c r="AD24" s="156">
        <v>8.4274949159292803E-2</v>
      </c>
      <c r="AE24" s="33">
        <v>7.9353285921805655E-2</v>
      </c>
      <c r="AF24" s="28">
        <v>8.0139002791001487E-2</v>
      </c>
      <c r="AG24" s="28">
        <v>6.2198648256596302E-2</v>
      </c>
      <c r="AH24" s="20">
        <v>9.3138778564468894E-2</v>
      </c>
      <c r="AI24" s="20">
        <v>8.6944048215085099E-2</v>
      </c>
      <c r="AJ24" s="20">
        <v>9.5523197215356778E-2</v>
      </c>
      <c r="AK24" s="156">
        <v>8.7146413602952999E-2</v>
      </c>
      <c r="AL24" s="33">
        <v>8.6030148808306048E-2</v>
      </c>
      <c r="AM24" s="28">
        <v>9.2815007484419468E-2</v>
      </c>
      <c r="AN24" s="28">
        <v>6.7880780395700446E-2</v>
      </c>
      <c r="AO24" s="20">
        <v>9.511005080668769E-2</v>
      </c>
      <c r="AP24" s="20">
        <v>0.1119379570005074</v>
      </c>
      <c r="AQ24" s="20">
        <v>0.10964029001546148</v>
      </c>
      <c r="AR24" s="156">
        <v>0.10178707430352961</v>
      </c>
      <c r="AS24" s="7">
        <v>8.6450373145192314E-2</v>
      </c>
      <c r="AT24" s="85">
        <v>9.3078389436129935E-2</v>
      </c>
      <c r="AU24" s="20">
        <v>6.7755373278259631E-2</v>
      </c>
      <c r="AV24" s="20">
        <v>0.11074737349847454</v>
      </c>
      <c r="AW24" s="20">
        <v>9.2467150311691809E-2</v>
      </c>
      <c r="AX24" s="20">
        <v>0.10027999159860078</v>
      </c>
      <c r="AY24" s="88">
        <v>0.10800878573901823</v>
      </c>
      <c r="AZ24" s="7">
        <v>9.9673455677352821E-2</v>
      </c>
      <c r="BA24" s="85">
        <v>9.9743729437146669E-2</v>
      </c>
      <c r="BB24" s="20">
        <v>7.3898647541685264E-2</v>
      </c>
      <c r="BC24" s="20">
        <v>0.1049840379969757</v>
      </c>
      <c r="BD24" s="20">
        <v>9.9555132508366728E-2</v>
      </c>
      <c r="BE24" s="20">
        <v>0.10329309817897155</v>
      </c>
      <c r="BF24" s="88">
        <v>0.1019702398113022</v>
      </c>
      <c r="BG24" s="33">
        <v>8.0961376846081096E-2</v>
      </c>
      <c r="BH24" s="44">
        <v>8.8989911079849715E-2</v>
      </c>
      <c r="BI24" s="28">
        <v>7.5739584881075794E-2</v>
      </c>
      <c r="BJ24" s="28">
        <v>9.765136675191359E-2</v>
      </c>
      <c r="BK24" s="20">
        <v>9.5332613604372923E-2</v>
      </c>
      <c r="BL24" s="20">
        <v>9.4004743957807557E-2</v>
      </c>
      <c r="BM24" s="88">
        <v>9.0860494789562457E-2</v>
      </c>
      <c r="BN24" s="33">
        <v>7.3289501091281975E-2</v>
      </c>
      <c r="BO24" s="44">
        <v>4.210668352102203E-2</v>
      </c>
      <c r="BP24" s="28">
        <v>6.8483866513758929E-2</v>
      </c>
      <c r="BQ24" s="28">
        <v>8.5721443546759785E-2</v>
      </c>
      <c r="BR24" s="20">
        <v>9.8276064288647158E-2</v>
      </c>
      <c r="BS24" s="20">
        <v>0.10079738179269836</v>
      </c>
      <c r="BT24" s="88">
        <v>9.8202229216075659E-2</v>
      </c>
      <c r="BU24" s="33">
        <v>8.2737175616448277E-2</v>
      </c>
      <c r="BV24" s="44">
        <v>3.4177135927901163E-2</v>
      </c>
      <c r="BW24" s="28">
        <v>7.5721221618586229E-2</v>
      </c>
      <c r="BX24" s="28">
        <v>9.136994448062892E-2</v>
      </c>
      <c r="BY24" s="28">
        <v>8.3474948501964186E-2</v>
      </c>
      <c r="BZ24" s="28">
        <v>8.7659020058099224E-2</v>
      </c>
      <c r="CA24" s="129">
        <v>8.3888244172459284E-2</v>
      </c>
      <c r="CB24" s="44">
        <v>6.8882213999136979E-2</v>
      </c>
      <c r="CC24" s="28">
        <v>3.9267057269936061E-2</v>
      </c>
      <c r="CD24" s="20">
        <v>6.8596235943113787E-2</v>
      </c>
      <c r="CE24" s="20">
        <v>7.6723600156033814E-2</v>
      </c>
      <c r="CF24" s="20">
        <v>8.9601690476023024E-2</v>
      </c>
      <c r="CG24" s="20">
        <v>9.1810070192257356E-2</v>
      </c>
      <c r="CH24" s="129">
        <v>8.6539918425671422E-2</v>
      </c>
      <c r="CI24" s="7">
        <v>7.2635504110695415E-2</v>
      </c>
      <c r="CJ24" s="156">
        <v>8.9219969853538653E-2</v>
      </c>
      <c r="CK24" s="7">
        <v>5.2603296698859089E-2</v>
      </c>
      <c r="CL24" s="156">
        <v>4.4099659142930861E-2</v>
      </c>
    </row>
    <row r="25" spans="1:90" ht="12.75" customHeight="1" x14ac:dyDescent="0.25">
      <c r="A25" s="266" t="s">
        <v>34</v>
      </c>
      <c r="B25" s="13" t="s">
        <v>25</v>
      </c>
      <c r="C25" s="31">
        <f t="shared" si="0"/>
        <v>7.1606459215439427E-2</v>
      </c>
      <c r="D25" s="42">
        <f t="shared" si="1"/>
        <v>6.8116123310770479E-2</v>
      </c>
      <c r="E25" s="26">
        <f t="shared" si="2"/>
        <v>5.7562265261635312E-2</v>
      </c>
      <c r="F25" s="26">
        <f t="shared" si="3"/>
        <v>5.0887027261643479E-2</v>
      </c>
      <c r="G25" s="26">
        <f t="shared" si="4"/>
        <v>6.7439707607627408E-2</v>
      </c>
      <c r="H25" s="26">
        <f t="shared" si="5"/>
        <v>8.1646553275708411E-2</v>
      </c>
      <c r="I25" s="127">
        <f t="shared" si="5"/>
        <v>7.7513006137955476E-2</v>
      </c>
      <c r="J25" s="31">
        <f t="shared" si="12"/>
        <v>7.1751469561821046E-2</v>
      </c>
      <c r="K25" s="42">
        <f t="shared" si="6"/>
        <v>7.0895596606382852E-2</v>
      </c>
      <c r="L25" s="26">
        <f t="shared" si="7"/>
        <v>6.1588650582406444E-2</v>
      </c>
      <c r="M25" s="26">
        <f t="shared" si="8"/>
        <v>4.7160769552531102E-2</v>
      </c>
      <c r="N25" s="26">
        <f t="shared" si="9"/>
        <v>6.9470131735754309E-2</v>
      </c>
      <c r="O25" s="26">
        <f t="shared" si="10"/>
        <v>8.8186328223554239E-2</v>
      </c>
      <c r="P25" s="127">
        <f t="shared" si="11"/>
        <v>8.127734302687678E-2</v>
      </c>
      <c r="Q25" s="31">
        <v>5.6243484084406013E-2</v>
      </c>
      <c r="R25" s="26">
        <v>5.0334061536467911E-2</v>
      </c>
      <c r="S25" s="26">
        <v>6.592735348962693E-2</v>
      </c>
      <c r="T25" s="18">
        <v>3.1179702106077511E-2</v>
      </c>
      <c r="U25" s="18">
        <v>4.6628688042533555E-2</v>
      </c>
      <c r="V25" s="18">
        <v>7.8290628579557223E-2</v>
      </c>
      <c r="W25" s="154">
        <v>6.7904899559428189E-2</v>
      </c>
      <c r="X25" s="31">
        <v>6.3889624852123308E-2</v>
      </c>
      <c r="Y25" s="26">
        <v>6.8927688797858044E-2</v>
      </c>
      <c r="Z25" s="26">
        <v>9.0808172425152558E-2</v>
      </c>
      <c r="AA25" s="18">
        <v>3.56902283882293E-2</v>
      </c>
      <c r="AB25" s="18">
        <v>6.082212427368467E-2</v>
      </c>
      <c r="AC25" s="18">
        <v>8.0185957779250777E-2</v>
      </c>
      <c r="AD25" s="154">
        <v>8.5892985159727334E-2</v>
      </c>
      <c r="AE25" s="31">
        <v>7.5070013288577098E-2</v>
      </c>
      <c r="AF25" s="26">
        <v>7.5286892614287684E-2</v>
      </c>
      <c r="AG25" s="26">
        <v>6.0138282919555149E-2</v>
      </c>
      <c r="AH25" s="18">
        <v>4.6547663495735525E-2</v>
      </c>
      <c r="AI25" s="18">
        <v>6.497412143021554E-2</v>
      </c>
      <c r="AJ25" s="18">
        <v>8.939413682740277E-2</v>
      </c>
      <c r="AK25" s="154">
        <v>0.10184405353520458</v>
      </c>
      <c r="AL25" s="31">
        <v>7.6968937213893085E-2</v>
      </c>
      <c r="AM25" s="26">
        <v>8.5963463040766824E-2</v>
      </c>
      <c r="AN25" s="26">
        <v>5.2197775887583078E-2</v>
      </c>
      <c r="AO25" s="18">
        <v>3.3881903233477985E-2</v>
      </c>
      <c r="AP25" s="18">
        <v>7.7209048573818939E-2</v>
      </c>
      <c r="AQ25" s="18">
        <v>0.11253953342616664</v>
      </c>
      <c r="AR25" s="154">
        <v>8.6484432348653772E-2</v>
      </c>
      <c r="AS25" s="3">
        <v>7.0580524727659327E-2</v>
      </c>
      <c r="AT25" s="83">
        <v>7.4671963429234822E-2</v>
      </c>
      <c r="AU25" s="18">
        <v>4.731090766140908E-2</v>
      </c>
      <c r="AV25" s="18">
        <v>5.143061762569192E-2</v>
      </c>
      <c r="AW25" s="18">
        <v>6.3165189860781262E-2</v>
      </c>
      <c r="AX25" s="18">
        <v>9.8816321409660415E-2</v>
      </c>
      <c r="AY25" s="86">
        <v>8.5484436293714078E-2</v>
      </c>
      <c r="AZ25" s="3">
        <v>8.9468530877481564E-2</v>
      </c>
      <c r="BA25" s="83">
        <v>7.7097843979383254E-2</v>
      </c>
      <c r="BB25" s="18">
        <v>5.4466921903041948E-2</v>
      </c>
      <c r="BC25" s="18">
        <v>5.8264077414245816E-2</v>
      </c>
      <c r="BD25" s="18">
        <v>7.472756198076401E-2</v>
      </c>
      <c r="BE25" s="18">
        <v>8.2886030738344968E-2</v>
      </c>
      <c r="BF25" s="86">
        <v>8.8145395234992249E-2</v>
      </c>
      <c r="BG25" s="31">
        <v>7.5524050761728037E-2</v>
      </c>
      <c r="BH25" s="42">
        <v>7.6099977516341025E-2</v>
      </c>
      <c r="BI25" s="26">
        <v>6.828778537059256E-2</v>
      </c>
      <c r="BJ25" s="26">
        <v>5.6417295918858919E-2</v>
      </c>
      <c r="BK25" s="18">
        <v>8.4965475744845365E-2</v>
      </c>
      <c r="BL25" s="18">
        <v>8.76347016543403E-2</v>
      </c>
      <c r="BM25" s="86">
        <v>7.1866629046775737E-2</v>
      </c>
      <c r="BN25" s="31">
        <v>6.6266590688700056E-2</v>
      </c>
      <c r="BO25" s="42">
        <v>5.8782881936723236E-2</v>
      </c>
      <c r="BP25" s="26">
        <v>5.357200500229025E-2</v>
      </c>
      <c r="BQ25" s="26">
        <v>6.387466823793185E-2</v>
      </c>
      <c r="BR25" s="18">
        <v>8.3268843979391161E-2</v>
      </c>
      <c r="BS25" s="18">
        <v>7.5743315373710832E-2</v>
      </c>
      <c r="BT25" s="86">
        <v>6.2595913036518305E-2</v>
      </c>
      <c r="BU25" s="31">
        <v>6.816077630814435E-2</v>
      </c>
      <c r="BV25" s="42">
        <v>5.3017684182700267E-2</v>
      </c>
      <c r="BW25" s="26">
        <v>3.635801369307122E-2</v>
      </c>
      <c r="BX25" s="26">
        <v>6.1051848018812221E-2</v>
      </c>
      <c r="BY25" s="26">
        <v>5.6437135845994107E-2</v>
      </c>
      <c r="BZ25" s="26">
        <v>6.4677028789039068E-2</v>
      </c>
      <c r="CA25" s="127">
        <v>7.9380645009159409E-2</v>
      </c>
      <c r="CB25" s="42">
        <v>7.3892059351681583E-2</v>
      </c>
      <c r="CC25" s="26">
        <v>6.0978776073941768E-2</v>
      </c>
      <c r="CD25" s="18">
        <v>4.6555434264030443E-2</v>
      </c>
      <c r="CE25" s="18">
        <v>7.0532268177373805E-2</v>
      </c>
      <c r="CF25" s="18">
        <v>6.2198886344245537E-2</v>
      </c>
      <c r="CG25" s="18">
        <v>7.2352979257124028E-2</v>
      </c>
      <c r="CH25" s="127">
        <v>6.1434579776375606E-2</v>
      </c>
      <c r="CI25" s="3">
        <v>5.4120577490198399E-2</v>
      </c>
      <c r="CJ25" s="154">
        <v>6.8366488266706965E-2</v>
      </c>
      <c r="CK25" s="3">
        <v>8.2639739354683592E-2</v>
      </c>
      <c r="CL25" s="154">
        <v>4.4210363128457351E-2</v>
      </c>
    </row>
    <row r="26" spans="1:90" x14ac:dyDescent="0.25">
      <c r="A26" s="267"/>
      <c r="B26" s="14" t="s">
        <v>26</v>
      </c>
      <c r="C26" s="32">
        <f t="shared" si="0"/>
        <v>4.9745414770824614E-2</v>
      </c>
      <c r="D26" s="43">
        <f t="shared" si="1"/>
        <v>4.6521078501304394E-2</v>
      </c>
      <c r="E26" s="27">
        <f t="shared" si="2"/>
        <v>4.5290623004366634E-2</v>
      </c>
      <c r="F26" s="27">
        <f t="shared" si="3"/>
        <v>5.8360976350288488E-2</v>
      </c>
      <c r="G26" s="27">
        <f t="shared" si="4"/>
        <v>5.7848531880207811E-2</v>
      </c>
      <c r="H26" s="27">
        <f t="shared" si="5"/>
        <v>5.8838190490591524E-2</v>
      </c>
      <c r="I26" s="128">
        <f t="shared" si="5"/>
        <v>5.2768205090446385E-2</v>
      </c>
      <c r="J26" s="32">
        <f t="shared" si="12"/>
        <v>5.196423548815806E-2</v>
      </c>
      <c r="K26" s="43">
        <f t="shared" si="6"/>
        <v>5.1290084714279635E-2</v>
      </c>
      <c r="L26" s="27">
        <f t="shared" si="7"/>
        <v>4.5527524846723275E-2</v>
      </c>
      <c r="M26" s="27">
        <f t="shared" si="8"/>
        <v>5.9697687680560357E-2</v>
      </c>
      <c r="N26" s="27">
        <f t="shared" si="9"/>
        <v>5.9472734164299323E-2</v>
      </c>
      <c r="O26" s="27">
        <f t="shared" si="10"/>
        <v>6.2935887254384495E-2</v>
      </c>
      <c r="P26" s="128">
        <f t="shared" si="11"/>
        <v>5.5179097534522124E-2</v>
      </c>
      <c r="Q26" s="32">
        <v>3.3002142238739311E-2</v>
      </c>
      <c r="R26" s="27">
        <v>3.0268835077162749E-2</v>
      </c>
      <c r="S26" s="27">
        <v>3.6841082265821952E-2</v>
      </c>
      <c r="T26" s="19">
        <v>3.7834351335762122E-2</v>
      </c>
      <c r="U26" s="19">
        <v>4.1089054668068316E-2</v>
      </c>
      <c r="V26" s="19">
        <v>4.8732058515411285E-2</v>
      </c>
      <c r="W26" s="155">
        <v>4.4137828081806579E-2</v>
      </c>
      <c r="X26" s="32">
        <v>4.8579487241786533E-2</v>
      </c>
      <c r="Y26" s="27">
        <v>4.9957325456630022E-2</v>
      </c>
      <c r="Z26" s="27">
        <v>5.8876824909008356E-2</v>
      </c>
      <c r="AA26" s="19">
        <v>5.7602609830108627E-2</v>
      </c>
      <c r="AB26" s="19">
        <v>5.9669687371345446E-2</v>
      </c>
      <c r="AC26" s="19">
        <v>6.1393775431677726E-2</v>
      </c>
      <c r="AD26" s="155">
        <v>5.5452070071641227E-2</v>
      </c>
      <c r="AE26" s="32">
        <v>5.4182528312155483E-2</v>
      </c>
      <c r="AF26" s="27">
        <v>5.6052530679685374E-2</v>
      </c>
      <c r="AG26" s="27">
        <v>4.2397431942932697E-2</v>
      </c>
      <c r="AH26" s="19">
        <v>6.7760057168830226E-2</v>
      </c>
      <c r="AI26" s="19">
        <v>6.1835391180441429E-2</v>
      </c>
      <c r="AJ26" s="19">
        <v>6.8598276857620932E-2</v>
      </c>
      <c r="AK26" s="155">
        <v>5.335028926566885E-2</v>
      </c>
      <c r="AL26" s="32">
        <v>5.5392063347957807E-2</v>
      </c>
      <c r="AM26" s="27">
        <v>6.2966060955247413E-2</v>
      </c>
      <c r="AN26" s="27">
        <v>4.1148114394411558E-2</v>
      </c>
      <c r="AO26" s="19">
        <v>6.3620838561446763E-2</v>
      </c>
      <c r="AP26" s="19">
        <v>7.0877978415247039E-2</v>
      </c>
      <c r="AQ26" s="19">
        <v>7.4081589627184904E-2</v>
      </c>
      <c r="AR26" s="155">
        <v>5.5930287365134113E-2</v>
      </c>
      <c r="AS26" s="5">
        <v>5.6130889234595353E-2</v>
      </c>
      <c r="AT26" s="84">
        <v>5.9495771297172151E-2</v>
      </c>
      <c r="AU26" s="19">
        <v>4.2360265056516813E-2</v>
      </c>
      <c r="AV26" s="19">
        <v>6.2301656504704928E-2</v>
      </c>
      <c r="AW26" s="19">
        <v>6.0655521383365767E-2</v>
      </c>
      <c r="AX26" s="19">
        <v>6.3153439714976459E-2</v>
      </c>
      <c r="AY26" s="87">
        <v>6.2499464279841953E-2</v>
      </c>
      <c r="AZ26" s="5">
        <v>6.3881854898988955E-2</v>
      </c>
      <c r="BA26" s="84">
        <v>6.3418435993871786E-2</v>
      </c>
      <c r="BB26" s="19">
        <v>4.4487595655128019E-2</v>
      </c>
      <c r="BC26" s="19">
        <v>6.8245281102549571E-2</v>
      </c>
      <c r="BD26" s="19">
        <v>6.1467925114528983E-2</v>
      </c>
      <c r="BE26" s="19">
        <v>6.6502654263506045E-2</v>
      </c>
      <c r="BF26" s="87">
        <v>5.8277872049574735E-2</v>
      </c>
      <c r="BG26" s="32">
        <v>5.4689712447483517E-2</v>
      </c>
      <c r="BH26" s="43">
        <v>5.7124969908738527E-2</v>
      </c>
      <c r="BI26" s="27">
        <v>5.1829001486275207E-2</v>
      </c>
      <c r="BJ26" s="27">
        <v>6.6013019603909401E-2</v>
      </c>
      <c r="BK26" s="19">
        <v>5.9464257399313353E-2</v>
      </c>
      <c r="BL26" s="19">
        <v>5.9137440142459245E-2</v>
      </c>
      <c r="BM26" s="87">
        <v>5.7144904688689067E-2</v>
      </c>
      <c r="BN26" s="32">
        <v>4.9855206183557543E-2</v>
      </c>
      <c r="BO26" s="43">
        <v>3.1036748345729129E-2</v>
      </c>
      <c r="BP26" s="27">
        <v>4.6279883063691622E-2</v>
      </c>
      <c r="BQ26" s="27">
        <v>5.420368733717127E-2</v>
      </c>
      <c r="BR26" s="19">
        <v>6.0722057782084254E-2</v>
      </c>
      <c r="BS26" s="19">
        <v>6.1887863482239347E-2</v>
      </c>
      <c r="BT26" s="87">
        <v>5.4640064473820471E-2</v>
      </c>
      <c r="BU26" s="32">
        <v>4.7145492123242705E-2</v>
      </c>
      <c r="BV26" s="43">
        <v>2.6004074848004859E-2</v>
      </c>
      <c r="BW26" s="27">
        <v>4.5871297784419535E-2</v>
      </c>
      <c r="BX26" s="27">
        <v>5.3784666339214811E-2</v>
      </c>
      <c r="BY26" s="27">
        <v>5.4595993129388523E-2</v>
      </c>
      <c r="BZ26" s="27">
        <v>5.4091753763406983E-2</v>
      </c>
      <c r="CA26" s="128">
        <v>4.5237877702570969E-2</v>
      </c>
      <c r="CB26" s="43">
        <v>3.4594771679738949E-2</v>
      </c>
      <c r="CC26" s="27">
        <v>2.888603245080203E-2</v>
      </c>
      <c r="CD26" s="19">
        <v>4.2814733485460582E-2</v>
      </c>
      <c r="CE26" s="19">
        <v>5.2243595719187089E-2</v>
      </c>
      <c r="CF26" s="19">
        <v>4.8107452358294993E-2</v>
      </c>
      <c r="CG26" s="19">
        <v>4.8954355369483123E-2</v>
      </c>
      <c r="CH26" s="128">
        <v>4.0810791056254632E-2</v>
      </c>
      <c r="CI26" s="5">
        <v>4.2846767359782829E-2</v>
      </c>
      <c r="CJ26" s="155">
        <v>6.7301694477166177E-2</v>
      </c>
      <c r="CK26" s="5">
        <v>3.6254852926832566E-2</v>
      </c>
      <c r="CL26" s="155">
        <v>3.1365266674905544E-2</v>
      </c>
    </row>
    <row r="27" spans="1:90" x14ac:dyDescent="0.25">
      <c r="A27" s="267"/>
      <c r="B27" s="14" t="s">
        <v>27</v>
      </c>
      <c r="C27" s="32">
        <f t="shared" si="0"/>
        <v>8.1129564112913152E-2</v>
      </c>
      <c r="D27" s="43">
        <f t="shared" si="1"/>
        <v>8.5073073095512847E-2</v>
      </c>
      <c r="E27" s="27">
        <f t="shared" si="2"/>
        <v>8.4491632106423728E-2</v>
      </c>
      <c r="F27" s="27">
        <f t="shared" si="3"/>
        <v>7.7191450065553197E-2</v>
      </c>
      <c r="G27" s="27">
        <f t="shared" si="4"/>
        <v>8.4936677739196137E-2</v>
      </c>
      <c r="H27" s="27">
        <f t="shared" si="5"/>
        <v>8.944223443870597E-2</v>
      </c>
      <c r="I27" s="128">
        <f t="shared" si="5"/>
        <v>9.594693740390263E-2</v>
      </c>
      <c r="J27" s="32">
        <f t="shared" si="12"/>
        <v>8.2210539313839093E-2</v>
      </c>
      <c r="K27" s="43">
        <f t="shared" si="6"/>
        <v>9.3350912734835007E-2</v>
      </c>
      <c r="L27" s="27">
        <f t="shared" si="7"/>
        <v>8.6239405126478888E-2</v>
      </c>
      <c r="M27" s="27">
        <f t="shared" si="8"/>
        <v>7.6684823265695909E-2</v>
      </c>
      <c r="N27" s="27">
        <f t="shared" si="9"/>
        <v>8.6683105502838725E-2</v>
      </c>
      <c r="O27" s="27">
        <f t="shared" si="10"/>
        <v>9.1944685167898707E-2</v>
      </c>
      <c r="P27" s="128">
        <f t="shared" si="11"/>
        <v>9.7443151851510396E-2</v>
      </c>
      <c r="Q27" s="32">
        <v>5.5004029539805696E-2</v>
      </c>
      <c r="R27" s="27">
        <v>6.9782943808070805E-2</v>
      </c>
      <c r="S27" s="27">
        <v>9.199360319815833E-2</v>
      </c>
      <c r="T27" s="19">
        <v>5.3857799819319783E-2</v>
      </c>
      <c r="U27" s="19">
        <v>7.2711633501085546E-2</v>
      </c>
      <c r="V27" s="19">
        <v>6.6976702821300207E-2</v>
      </c>
      <c r="W27" s="155">
        <v>6.644604205464763E-2</v>
      </c>
      <c r="X27" s="32">
        <v>6.5002995306519984E-2</v>
      </c>
      <c r="Y27" s="27">
        <v>0.10157656655560654</v>
      </c>
      <c r="Z27" s="27">
        <v>0.1146131701249935</v>
      </c>
      <c r="AA27" s="19">
        <v>7.4814087891963407E-2</v>
      </c>
      <c r="AB27" s="19">
        <v>8.322867475090108E-2</v>
      </c>
      <c r="AC27" s="19">
        <v>8.4917103595394755E-2</v>
      </c>
      <c r="AD27" s="155">
        <v>8.998632457673196E-2</v>
      </c>
      <c r="AE27" s="32">
        <v>8.5645310131171312E-2</v>
      </c>
      <c r="AF27" s="27">
        <v>9.8135439784318948E-2</v>
      </c>
      <c r="AG27" s="27">
        <v>7.8255595470636125E-2</v>
      </c>
      <c r="AH27" s="19">
        <v>7.3044015654030056E-2</v>
      </c>
      <c r="AI27" s="19">
        <v>8.9062734750828418E-2</v>
      </c>
      <c r="AJ27" s="19">
        <v>8.7433374127538266E-2</v>
      </c>
      <c r="AK27" s="155">
        <v>9.844456925544931E-2</v>
      </c>
      <c r="AL27" s="32">
        <v>9.5914225972211248E-2</v>
      </c>
      <c r="AM27" s="27">
        <v>0.11086597700500711</v>
      </c>
      <c r="AN27" s="27">
        <v>8.5822728464910361E-2</v>
      </c>
      <c r="AO27" s="19">
        <v>7.9280597817076484E-2</v>
      </c>
      <c r="AP27" s="19">
        <v>0.1063256301640214</v>
      </c>
      <c r="AQ27" s="19">
        <v>0.11261473541562375</v>
      </c>
      <c r="AR27" s="155">
        <v>0.10833823324276644</v>
      </c>
      <c r="AS27" s="5">
        <v>9.1706601971969656E-2</v>
      </c>
      <c r="AT27" s="84">
        <v>9.3069840812482096E-2</v>
      </c>
      <c r="AU27" s="19">
        <v>7.5484169464221207E-2</v>
      </c>
      <c r="AV27" s="19">
        <v>8.5140884670612316E-2</v>
      </c>
      <c r="AW27" s="19">
        <v>9.7604805140568462E-2</v>
      </c>
      <c r="AX27" s="19">
        <v>0.10698932032067367</v>
      </c>
      <c r="AY27" s="87">
        <v>0.1135424260670773</v>
      </c>
      <c r="AZ27" s="5">
        <v>0.10240517160047859</v>
      </c>
      <c r="BA27" s="84">
        <v>0.10649263132988381</v>
      </c>
      <c r="BB27" s="19">
        <v>7.9876548964069649E-2</v>
      </c>
      <c r="BC27" s="19">
        <v>0.1005943800227465</v>
      </c>
      <c r="BD27" s="19">
        <v>9.4771836399888343E-2</v>
      </c>
      <c r="BE27" s="19">
        <v>9.6632167746057013E-2</v>
      </c>
      <c r="BF27" s="87">
        <v>0.1098752466379936</v>
      </c>
      <c r="BG27" s="32">
        <v>8.592665607042288E-2</v>
      </c>
      <c r="BH27" s="43">
        <v>0.10562056051664279</v>
      </c>
      <c r="BI27" s="27">
        <v>8.6697639838129323E-2</v>
      </c>
      <c r="BJ27" s="27">
        <v>7.0567880407543027E-2</v>
      </c>
      <c r="BK27" s="19">
        <v>7.2780449129920877E-2</v>
      </c>
      <c r="BL27" s="19">
        <v>9.1191859362310362E-2</v>
      </c>
      <c r="BM27" s="87">
        <v>9.1062518094706196E-2</v>
      </c>
      <c r="BN27" s="32">
        <v>7.6079323918133462E-2</v>
      </c>
      <c r="BO27" s="43">
        <v>6.1263342066667982E-2</v>
      </c>
      <c r="BP27" s="27">
        <v>7.7171785486712705E-2</v>
      </c>
      <c r="BQ27" s="27">
        <v>7.6178939842275792E-2</v>
      </c>
      <c r="BR27" s="19">
        <v>7.697908018549568E-2</v>
      </c>
      <c r="BS27" s="19">
        <v>8.8802217954291704E-2</v>
      </c>
      <c r="BT27" s="87">
        <v>0.10184985488271074</v>
      </c>
      <c r="BU27" s="32">
        <v>8.3346797802318018E-2</v>
      </c>
      <c r="BV27" s="43">
        <v>5.0611994012070449E-2</v>
      </c>
      <c r="BW27" s="27">
        <v>8.2114260922705642E-2</v>
      </c>
      <c r="BX27" s="27">
        <v>8.0570047124877531E-2</v>
      </c>
      <c r="BY27" s="27">
        <v>7.6962984395314751E-2</v>
      </c>
      <c r="BZ27" s="27">
        <v>8.0956559976659875E-2</v>
      </c>
      <c r="CA27" s="128">
        <v>9.6539148781132594E-2</v>
      </c>
      <c r="CB27" s="43">
        <v>7.0264528816100832E-2</v>
      </c>
      <c r="CC27" s="27">
        <v>5.3311435064377966E-2</v>
      </c>
      <c r="CD27" s="19">
        <v>7.2886819129700547E-2</v>
      </c>
      <c r="CE27" s="19">
        <v>7.7865867405087302E-2</v>
      </c>
      <c r="CF27" s="19">
        <v>7.8938948973936662E-2</v>
      </c>
      <c r="CG27" s="19">
        <v>8.218480524006759E-2</v>
      </c>
      <c r="CH27" s="128">
        <v>0.10001664171660733</v>
      </c>
      <c r="CI27" s="5">
        <v>6.1196360230397512E-2</v>
      </c>
      <c r="CJ27" s="155">
        <v>8.9008527534012505E-2</v>
      </c>
      <c r="CK27" s="5">
        <v>5.852911241694525E-2</v>
      </c>
      <c r="CL27" s="155">
        <v>3.1643476999941675E-2</v>
      </c>
    </row>
    <row r="28" spans="1:90" x14ac:dyDescent="0.25">
      <c r="A28" s="267"/>
      <c r="B28" s="14" t="s">
        <v>29</v>
      </c>
      <c r="C28" s="32">
        <f t="shared" si="0"/>
        <v>5.739215800571227E-2</v>
      </c>
      <c r="D28" s="43">
        <f t="shared" si="1"/>
        <v>4.6732119784961293E-2</v>
      </c>
      <c r="E28" s="27">
        <f t="shared" si="2"/>
        <v>5.4006521914465408E-2</v>
      </c>
      <c r="F28" s="27">
        <f t="shared" si="3"/>
        <v>6.8100335203228293E-2</v>
      </c>
      <c r="G28" s="27">
        <f t="shared" si="4"/>
        <v>6.9182852898521968E-2</v>
      </c>
      <c r="H28" s="27">
        <f t="shared" si="5"/>
        <v>7.7294211323427064E-2</v>
      </c>
      <c r="I28" s="128">
        <f t="shared" si="5"/>
        <v>7.9337700983295983E-2</v>
      </c>
      <c r="J28" s="32">
        <f t="shared" si="12"/>
        <v>5.7287784660613433E-2</v>
      </c>
      <c r="K28" s="43">
        <f t="shared" si="6"/>
        <v>5.4673340441840218E-2</v>
      </c>
      <c r="L28" s="27">
        <f t="shared" si="7"/>
        <v>5.4043823643987916E-2</v>
      </c>
      <c r="M28" s="27">
        <f t="shared" si="8"/>
        <v>6.8143572486724466E-2</v>
      </c>
      <c r="N28" s="27">
        <f t="shared" si="9"/>
        <v>7.2063413594852896E-2</v>
      </c>
      <c r="O28" s="27">
        <f t="shared" si="10"/>
        <v>7.5305195139993522E-2</v>
      </c>
      <c r="P28" s="128">
        <f t="shared" si="11"/>
        <v>8.4775823965834704E-2</v>
      </c>
      <c r="Q28" s="32">
        <v>3.4982576195467498E-2</v>
      </c>
      <c r="R28" s="27">
        <v>3.9141310053945846E-2</v>
      </c>
      <c r="S28" s="27">
        <v>7.0782809826407125E-2</v>
      </c>
      <c r="T28" s="19">
        <v>4.2939669663876655E-2</v>
      </c>
      <c r="U28" s="19">
        <v>2.8426571663578832E-2</v>
      </c>
      <c r="V28" s="19">
        <v>6.2464994723240179E-2</v>
      </c>
      <c r="W28" s="155">
        <v>6.2133721132485692E-2</v>
      </c>
      <c r="X28" s="32">
        <v>4.8851994131777425E-2</v>
      </c>
      <c r="Y28" s="27">
        <v>8.0198265333341401E-2</v>
      </c>
      <c r="Z28" s="27">
        <v>9.8566453102051449E-2</v>
      </c>
      <c r="AA28" s="19">
        <v>8.6746310022286749E-2</v>
      </c>
      <c r="AB28" s="19">
        <v>5.6617504920113922E-2</v>
      </c>
      <c r="AC28" s="19">
        <v>5.9862070091367993E-2</v>
      </c>
      <c r="AD28" s="155">
        <v>8.277867585472129E-2</v>
      </c>
      <c r="AE28" s="32">
        <v>3.0713373487691546E-2</v>
      </c>
      <c r="AF28" s="27">
        <v>6.1933745538250387E-2</v>
      </c>
      <c r="AG28" s="27">
        <v>2.5988418336928054E-2</v>
      </c>
      <c r="AH28" s="19">
        <v>6.5557271407446369E-2</v>
      </c>
      <c r="AI28" s="19">
        <v>8.1681468858031389E-2</v>
      </c>
      <c r="AJ28" s="19">
        <v>7.3296291509771905E-2</v>
      </c>
      <c r="AK28" s="155">
        <v>7.3178893549129487E-2</v>
      </c>
      <c r="AL28" s="32">
        <v>6.216130024381928E-2</v>
      </c>
      <c r="AM28" s="27">
        <v>7.2209943061107548E-2</v>
      </c>
      <c r="AN28" s="27">
        <v>3.7569602064415376E-2</v>
      </c>
      <c r="AO28" s="19">
        <v>4.6812069783334041E-2</v>
      </c>
      <c r="AP28" s="19">
        <v>9.3693250703224623E-2</v>
      </c>
      <c r="AQ28" s="19">
        <v>9.3011708148662692E-2</v>
      </c>
      <c r="AR28" s="155">
        <v>9.9077284177003497E-2</v>
      </c>
      <c r="AS28" s="5">
        <v>5.8955969768450897E-2</v>
      </c>
      <c r="AT28" s="84">
        <v>5.3092295161739321E-2</v>
      </c>
      <c r="AU28" s="19">
        <v>4.2160153599152574E-2</v>
      </c>
      <c r="AV28" s="19">
        <v>8.0612723834399311E-2</v>
      </c>
      <c r="AW28" s="19">
        <v>8.0457521331020132E-2</v>
      </c>
      <c r="AX28" s="19">
        <v>6.017060924679081E-2</v>
      </c>
      <c r="AY28" s="87">
        <v>9.5838225934116159E-2</v>
      </c>
      <c r="AZ28" s="5">
        <v>9.0432626120927409E-2</v>
      </c>
      <c r="BA28" s="84">
        <v>5.4772153588006238E-2</v>
      </c>
      <c r="BB28" s="19">
        <v>3.4853469822608417E-2</v>
      </c>
      <c r="BC28" s="19">
        <v>7.6811717154602527E-2</v>
      </c>
      <c r="BD28" s="19">
        <v>0.11745794861849358</v>
      </c>
      <c r="BE28" s="19">
        <v>8.8618109661420141E-2</v>
      </c>
      <c r="BF28" s="87">
        <v>6.5400442769791858E-2</v>
      </c>
      <c r="BG28" s="32">
        <v>6.3989144416504024E-2</v>
      </c>
      <c r="BH28" s="43">
        <v>6.4742867166927273E-2</v>
      </c>
      <c r="BI28" s="27">
        <v>6.5413664543271619E-2</v>
      </c>
      <c r="BJ28" s="27">
        <v>7.1195603536465937E-2</v>
      </c>
      <c r="BK28" s="19">
        <v>6.1062990917085662E-2</v>
      </c>
      <c r="BL28" s="19">
        <v>6.2648340808561478E-2</v>
      </c>
      <c r="BM28" s="87">
        <v>8.4622819285470968E-2</v>
      </c>
      <c r="BN28" s="32">
        <v>6.8215292920269427E-2</v>
      </c>
      <c r="BO28" s="43">
        <v>1.1296143631403745E-2</v>
      </c>
      <c r="BP28" s="27">
        <v>5.7016017857068745E-2</v>
      </c>
      <c r="BQ28" s="27">
        <v>7.4473214491384068E-2</v>
      </c>
      <c r="BR28" s="19">
        <v>5.7110051747275008E-2</v>
      </c>
      <c r="BS28" s="19">
        <v>0.10236943693013301</v>
      </c>
      <c r="BT28" s="87">
        <v>0.11517652902395868</v>
      </c>
      <c r="BU28" s="32">
        <v>6.2993852872310241E-2</v>
      </c>
      <c r="BV28" s="43">
        <v>1.1216186839064429E-2</v>
      </c>
      <c r="BW28" s="27">
        <v>4.9386219052847062E-2</v>
      </c>
      <c r="BX28" s="27">
        <v>7.7669924396294776E-2</v>
      </c>
      <c r="BY28" s="27">
        <v>5.1468912627377926E-2</v>
      </c>
      <c r="BZ28" s="27">
        <v>8.2192517592317632E-2</v>
      </c>
      <c r="CA28" s="128">
        <v>6.9699771453000284E-2</v>
      </c>
      <c r="CB28" s="43">
        <v>5.262544989990503E-2</v>
      </c>
      <c r="CC28" s="27">
        <v>1.8718287475826684E-2</v>
      </c>
      <c r="CD28" s="19">
        <v>5.8328410939903749E-2</v>
      </c>
      <c r="CE28" s="19">
        <v>5.8184847742192465E-2</v>
      </c>
      <c r="CF28" s="19">
        <v>6.3852307599018499E-2</v>
      </c>
      <c r="CG28" s="19">
        <v>8.2242458493664072E-2</v>
      </c>
      <c r="CH28" s="128">
        <v>8.5591961061834462E-2</v>
      </c>
      <c r="CI28" s="5">
        <v>4.3505442023489813E-2</v>
      </c>
      <c r="CJ28" s="155">
        <v>8.213790654695434E-2</v>
      </c>
      <c r="CK28" s="5">
        <v>2.3091133004926111E-2</v>
      </c>
      <c r="CL28" s="155">
        <v>5.1869835704914484E-3</v>
      </c>
    </row>
    <row r="29" spans="1:90" x14ac:dyDescent="0.25">
      <c r="A29" s="267"/>
      <c r="B29" s="14" t="s">
        <v>30</v>
      </c>
      <c r="C29" s="32">
        <f t="shared" si="0"/>
        <v>0.11783389695134545</v>
      </c>
      <c r="D29" s="43">
        <f t="shared" si="1"/>
        <v>0.10476028504087301</v>
      </c>
      <c r="E29" s="27">
        <f t="shared" si="2"/>
        <v>8.0203942673296086E-2</v>
      </c>
      <c r="F29" s="27">
        <f t="shared" si="3"/>
        <v>7.775855914223076E-2</v>
      </c>
      <c r="G29" s="27">
        <f t="shared" si="4"/>
        <v>9.8939809946091167E-2</v>
      </c>
      <c r="H29" s="27">
        <f t="shared" si="5"/>
        <v>0.15649932266586605</v>
      </c>
      <c r="I29" s="128">
        <f t="shared" si="5"/>
        <v>0.11603869243988511</v>
      </c>
      <c r="J29" s="32">
        <f t="shared" si="12"/>
        <v>0.12000530539699991</v>
      </c>
      <c r="K29" s="43">
        <f t="shared" si="6"/>
        <v>0.11026898157679171</v>
      </c>
      <c r="L29" s="27">
        <f t="shared" si="7"/>
        <v>8.5135580712985645E-2</v>
      </c>
      <c r="M29" s="27">
        <f t="shared" si="8"/>
        <v>7.7158761152334207E-2</v>
      </c>
      <c r="N29" s="27">
        <f t="shared" si="9"/>
        <v>9.7898217534762744E-2</v>
      </c>
      <c r="O29" s="27">
        <f t="shared" si="10"/>
        <v>0.15613664283750928</v>
      </c>
      <c r="P29" s="128">
        <f t="shared" si="11"/>
        <v>0.12644358827583094</v>
      </c>
      <c r="Q29" s="32">
        <v>0.13175848840034973</v>
      </c>
      <c r="R29" s="27">
        <v>8.9217675620143003E-2</v>
      </c>
      <c r="S29" s="27">
        <v>8.8105370686704737E-2</v>
      </c>
      <c r="T29" s="19">
        <v>4.0917682356802453E-2</v>
      </c>
      <c r="U29" s="19">
        <v>5.9258771017842625E-2</v>
      </c>
      <c r="V29" s="19">
        <v>0.11232095956972309</v>
      </c>
      <c r="W29" s="155">
        <v>0.10164570014804628</v>
      </c>
      <c r="X29" s="32">
        <v>0.15183911966290062</v>
      </c>
      <c r="Y29" s="27">
        <v>0.1078125208790757</v>
      </c>
      <c r="Z29" s="27">
        <v>0.14645418663753582</v>
      </c>
      <c r="AA29" s="19">
        <v>5.826644647197262E-2</v>
      </c>
      <c r="AB29" s="19">
        <v>9.1938270810285494E-2</v>
      </c>
      <c r="AC29" s="19">
        <v>0.16395999724809082</v>
      </c>
      <c r="AD29" s="155">
        <v>0.12462966527084057</v>
      </c>
      <c r="AE29" s="32">
        <v>0.10257302814123707</v>
      </c>
      <c r="AF29" s="27">
        <v>0.12114828074653619</v>
      </c>
      <c r="AG29" s="27">
        <v>6.6078362308627236E-2</v>
      </c>
      <c r="AH29" s="19">
        <v>5.5252454333716505E-2</v>
      </c>
      <c r="AI29" s="19">
        <v>0.10691948586338686</v>
      </c>
      <c r="AJ29" s="19">
        <v>0.12097791351311703</v>
      </c>
      <c r="AK29" s="155">
        <v>0.10215036864274749</v>
      </c>
      <c r="AL29" s="32">
        <v>0.11566566276531909</v>
      </c>
      <c r="AM29" s="27">
        <v>0.12842477500915381</v>
      </c>
      <c r="AN29" s="27">
        <v>5.0013071724411391E-2</v>
      </c>
      <c r="AO29" s="19">
        <v>6.8567380101217337E-2</v>
      </c>
      <c r="AP29" s="19">
        <v>0.11438312195417179</v>
      </c>
      <c r="AQ29" s="19">
        <v>0.16653357995679338</v>
      </c>
      <c r="AR29" s="155">
        <v>9.4894949262529699E-2</v>
      </c>
      <c r="AS29" s="5">
        <v>9.6394297840947066E-2</v>
      </c>
      <c r="AT29" s="84">
        <v>0.12370198899089843</v>
      </c>
      <c r="AU29" s="19">
        <v>7.5849801917462489E-2</v>
      </c>
      <c r="AV29" s="19">
        <v>7.8616814483228742E-2</v>
      </c>
      <c r="AW29" s="19">
        <v>9.6135671499398195E-2</v>
      </c>
      <c r="AX29" s="19">
        <v>0.12736699397010071</v>
      </c>
      <c r="AY29" s="87">
        <v>0.12105384242102743</v>
      </c>
      <c r="AZ29" s="5">
        <v>0.11216444881417979</v>
      </c>
      <c r="BA29" s="84">
        <v>0.1155914538468485</v>
      </c>
      <c r="BB29" s="19">
        <v>8.1175676552323259E-2</v>
      </c>
      <c r="BC29" s="19">
        <v>8.179085936388597E-2</v>
      </c>
      <c r="BD29" s="19">
        <v>4.7799927018154158E-2</v>
      </c>
      <c r="BE29" s="19">
        <v>0.18766533235570654</v>
      </c>
      <c r="BF29" s="87">
        <v>0.15508692729669771</v>
      </c>
      <c r="BG29" s="32">
        <v>0.11843703700459703</v>
      </c>
      <c r="BH29" s="43">
        <v>0.10813374430319346</v>
      </c>
      <c r="BI29" s="27">
        <v>8.9970252589087113E-2</v>
      </c>
      <c r="BJ29" s="27">
        <v>0.12553031823616365</v>
      </c>
      <c r="BK29" s="19">
        <v>0.12381707401398043</v>
      </c>
      <c r="BL29" s="19">
        <v>0.16945059696099377</v>
      </c>
      <c r="BM29" s="87">
        <v>0.12443663702188347</v>
      </c>
      <c r="BN29" s="32">
        <v>0.13121036054646881</v>
      </c>
      <c r="BO29" s="43">
        <v>8.8121413218484546E-2</v>
      </c>
      <c r="BP29" s="27">
        <v>8.3437923287733126E-2</v>
      </c>
      <c r="BQ29" s="27">
        <v>0.10832813387168637</v>
      </c>
      <c r="BR29" s="19">
        <v>0.14293341810088239</v>
      </c>
      <c r="BS29" s="19">
        <v>0.20081776912554883</v>
      </c>
      <c r="BT29" s="87">
        <v>0.18765061614287482</v>
      </c>
      <c r="BU29" s="32">
        <v>0.10798104405327358</v>
      </c>
      <c r="BV29" s="43">
        <v>8.3722806801172556E-2</v>
      </c>
      <c r="BW29" s="27">
        <v>5.5956942318251497E-2</v>
      </c>
      <c r="BX29" s="27">
        <v>0.10255016536183389</v>
      </c>
      <c r="BY29" s="27">
        <v>8.1567562235686369E-2</v>
      </c>
      <c r="BZ29" s="27">
        <v>0.19234091044176491</v>
      </c>
      <c r="CA29" s="128">
        <v>7.0206016264289059E-2</v>
      </c>
      <c r="CB29" s="43">
        <v>0.1103154822841817</v>
      </c>
      <c r="CC29" s="27">
        <v>8.1728190993223648E-2</v>
      </c>
      <c r="CD29" s="19">
        <v>6.4997838710824068E-2</v>
      </c>
      <c r="CE29" s="19">
        <v>5.7765336841800102E-2</v>
      </c>
      <c r="CF29" s="19">
        <v>0.12464479694712323</v>
      </c>
      <c r="CG29" s="19">
        <v>0.19519780421108548</v>
      </c>
      <c r="CH29" s="128">
        <v>7.7132853349497377E-2</v>
      </c>
      <c r="CI29" s="5">
        <v>0.10314416043131679</v>
      </c>
      <c r="CJ29" s="155">
        <v>0.17205606064074461</v>
      </c>
      <c r="CK29" s="5">
        <v>7.001360852023629E-2</v>
      </c>
      <c r="CL29" s="155">
        <v>7.8514811033787185E-2</v>
      </c>
    </row>
    <row r="30" spans="1:90" s="8" customFormat="1" ht="13.8" thickBot="1" x14ac:dyDescent="0.3">
      <c r="A30" s="268"/>
      <c r="B30" s="15" t="s">
        <v>31</v>
      </c>
      <c r="C30" s="33">
        <f t="shared" si="0"/>
        <v>5.6500839719341708E-2</v>
      </c>
      <c r="D30" s="44">
        <f t="shared" si="1"/>
        <v>5.3725021014348763E-2</v>
      </c>
      <c r="E30" s="28">
        <f t="shared" si="2"/>
        <v>5.1614471972771858E-2</v>
      </c>
      <c r="F30" s="28">
        <f t="shared" si="3"/>
        <v>6.0647022072143439E-2</v>
      </c>
      <c r="G30" s="28">
        <f t="shared" si="4"/>
        <v>6.2696328970660894E-2</v>
      </c>
      <c r="H30" s="28">
        <f t="shared" si="5"/>
        <v>6.6301001323041425E-2</v>
      </c>
      <c r="I30" s="129">
        <f t="shared" si="5"/>
        <v>6.1273744403892397E-2</v>
      </c>
      <c r="J30" s="33">
        <f t="shared" si="12"/>
        <v>5.8374809527301209E-2</v>
      </c>
      <c r="K30" s="44">
        <f t="shared" si="6"/>
        <v>5.8854561169685349E-2</v>
      </c>
      <c r="L30" s="28">
        <f t="shared" si="7"/>
        <v>5.2399521933343914E-2</v>
      </c>
      <c r="M30" s="28">
        <f t="shared" si="8"/>
        <v>6.1346937079362104E-2</v>
      </c>
      <c r="N30" s="28">
        <f t="shared" si="9"/>
        <v>6.433890057623437E-2</v>
      </c>
      <c r="O30" s="28">
        <f t="shared" si="10"/>
        <v>7.0130780227499634E-2</v>
      </c>
      <c r="P30" s="129">
        <f t="shared" si="11"/>
        <v>6.3927680545320081E-2</v>
      </c>
      <c r="Q30" s="33">
        <v>3.9770185797034348E-2</v>
      </c>
      <c r="R30" s="28">
        <v>3.838819485779104E-2</v>
      </c>
      <c r="S30" s="28">
        <v>4.7858490239203251E-2</v>
      </c>
      <c r="T30" s="20">
        <v>3.9481603709207141E-2</v>
      </c>
      <c r="U30" s="20">
        <v>4.5137225763884216E-2</v>
      </c>
      <c r="V30" s="20">
        <v>5.4857398078486518E-2</v>
      </c>
      <c r="W30" s="156">
        <v>5.0288967818041694E-2</v>
      </c>
      <c r="X30" s="33">
        <v>5.3707946811953934E-2</v>
      </c>
      <c r="Y30" s="28">
        <v>5.9357086846173766E-2</v>
      </c>
      <c r="Z30" s="28">
        <v>7.0325768383280987E-2</v>
      </c>
      <c r="AA30" s="20">
        <v>5.8951245091283362E-2</v>
      </c>
      <c r="AB30" s="20">
        <v>6.2909131785526179E-2</v>
      </c>
      <c r="AC30" s="20">
        <v>6.7359512717109063E-2</v>
      </c>
      <c r="AD30" s="156">
        <v>6.3784950623787598E-2</v>
      </c>
      <c r="AE30" s="33">
        <v>5.9543396930070172E-2</v>
      </c>
      <c r="AF30" s="28">
        <v>6.3693616842105838E-2</v>
      </c>
      <c r="AG30" s="28">
        <v>4.7786243834895367E-2</v>
      </c>
      <c r="AH30" s="20">
        <v>6.656233111537023E-2</v>
      </c>
      <c r="AI30" s="20">
        <v>6.6656929057617581E-2</v>
      </c>
      <c r="AJ30" s="20">
        <v>7.3351231829865846E-2</v>
      </c>
      <c r="AK30" s="156">
        <v>6.3253978248186016E-2</v>
      </c>
      <c r="AL30" s="33">
        <v>6.3048140848491627E-2</v>
      </c>
      <c r="AM30" s="28">
        <v>7.1802941105610418E-2</v>
      </c>
      <c r="AN30" s="28">
        <v>4.7148986380908461E-2</v>
      </c>
      <c r="AO30" s="20">
        <v>6.2792618608375553E-2</v>
      </c>
      <c r="AP30" s="20">
        <v>7.6811567417456053E-2</v>
      </c>
      <c r="AQ30" s="20">
        <v>8.3461723286633455E-2</v>
      </c>
      <c r="AR30" s="156">
        <v>6.6035330465506359E-2</v>
      </c>
      <c r="AS30" s="7">
        <v>6.2061830947227024E-2</v>
      </c>
      <c r="AT30" s="85">
        <v>6.538464486551393E-2</v>
      </c>
      <c r="AU30" s="20">
        <v>4.7109166653328621E-2</v>
      </c>
      <c r="AV30" s="20">
        <v>6.5005538750724873E-2</v>
      </c>
      <c r="AW30" s="20">
        <v>6.6237077137246345E-2</v>
      </c>
      <c r="AX30" s="20">
        <v>7.1690502092301628E-2</v>
      </c>
      <c r="AY30" s="88">
        <v>7.1877633557238738E-2</v>
      </c>
      <c r="AZ30" s="7">
        <v>7.154450788799889E-2</v>
      </c>
      <c r="BA30" s="85">
        <v>6.9990168095421773E-2</v>
      </c>
      <c r="BB30" s="20">
        <v>4.9644151472069506E-2</v>
      </c>
      <c r="BC30" s="20">
        <v>7.1687340424331072E-2</v>
      </c>
      <c r="BD30" s="20">
        <v>6.7605495883031511E-2</v>
      </c>
      <c r="BE30" s="20">
        <v>7.391855032627391E-2</v>
      </c>
      <c r="BF30" s="88">
        <v>6.81511187371725E-2</v>
      </c>
      <c r="BG30" s="33">
        <v>6.1145776766206292E-2</v>
      </c>
      <c r="BH30" s="44">
        <v>6.5085826597094554E-2</v>
      </c>
      <c r="BI30" s="28">
        <v>5.7963728846665348E-2</v>
      </c>
      <c r="BJ30" s="28">
        <v>6.7198274531263633E-2</v>
      </c>
      <c r="BK30" s="20">
        <v>6.3881927398962618E-2</v>
      </c>
      <c r="BL30" s="20">
        <v>6.6849320979897903E-2</v>
      </c>
      <c r="BM30" s="88">
        <v>6.3942757745118498E-2</v>
      </c>
      <c r="BN30" s="33">
        <v>5.6176690229427409E-2</v>
      </c>
      <c r="BO30" s="44">
        <v>3.713401014777145E-2</v>
      </c>
      <c r="BP30" s="28">
        <v>5.1359639656399773E-2</v>
      </c>
      <c r="BQ30" s="28">
        <v>5.909654440434095E-2</v>
      </c>
      <c r="BR30" s="20">
        <v>6.5471850166150397E-2</v>
      </c>
      <c r="BS30" s="20">
        <v>6.9558002509428687E-2</v>
      </c>
      <c r="BT30" s="88">
        <v>6.4086707167509194E-2</v>
      </c>
      <c r="BU30" s="33">
        <v>5.4358054375087603E-2</v>
      </c>
      <c r="BV30" s="44">
        <v>3.1540055185678893E-2</v>
      </c>
      <c r="BW30" s="28">
        <v>4.9484916208562803E-2</v>
      </c>
      <c r="BX30" s="28">
        <v>5.8931742900776699E-2</v>
      </c>
      <c r="BY30" s="28">
        <v>5.7657655921445061E-2</v>
      </c>
      <c r="BZ30" s="28">
        <v>6.1251026633446094E-2</v>
      </c>
      <c r="CA30" s="129">
        <v>5.4227352061375834E-2</v>
      </c>
      <c r="CB30" s="44">
        <v>4.3651866599919861E-2</v>
      </c>
      <c r="CC30" s="28">
        <v>3.487366560032594E-2</v>
      </c>
      <c r="CD30" s="20">
        <v>4.7463628052404484E-2</v>
      </c>
      <c r="CE30" s="20">
        <v>5.676298118576089E-2</v>
      </c>
      <c r="CF30" s="20">
        <v>5.4594429175289054E-2</v>
      </c>
      <c r="CG30" s="20">
        <v>5.8139137598098169E-2</v>
      </c>
      <c r="CH30" s="129">
        <v>5.1062147133266789E-2</v>
      </c>
      <c r="CI30" s="7">
        <v>4.7293652630515111E-2</v>
      </c>
      <c r="CJ30" s="156">
        <v>7.5477348918188567E-2</v>
      </c>
      <c r="CK30" s="7">
        <v>4.3440387315637E-2</v>
      </c>
      <c r="CL30" s="156">
        <v>3.3612580571957776E-2</v>
      </c>
    </row>
    <row r="31" spans="1:90" x14ac:dyDescent="0.25">
      <c r="A31" s="266" t="s">
        <v>35</v>
      </c>
      <c r="B31" s="13" t="s">
        <v>36</v>
      </c>
      <c r="C31" s="31">
        <f t="shared" si="0"/>
        <v>7.5854335784867971E-2</v>
      </c>
      <c r="D31" s="42">
        <f t="shared" si="1"/>
        <v>6.4875867676816024E-2</v>
      </c>
      <c r="E31" s="26">
        <f t="shared" si="2"/>
        <v>7.1974608645661853E-2</v>
      </c>
      <c r="F31" s="26">
        <f t="shared" si="3"/>
        <v>7.8029305309579633E-2</v>
      </c>
      <c r="G31" s="26">
        <f t="shared" si="4"/>
        <v>9.2475651022453878E-2</v>
      </c>
      <c r="H31" s="26">
        <f t="shared" si="5"/>
        <v>9.6720632249947133E-2</v>
      </c>
      <c r="I31" s="127">
        <f t="shared" si="5"/>
        <v>8.9309832331282479E-2</v>
      </c>
      <c r="J31" s="31">
        <f t="shared" si="12"/>
        <v>7.4706103066798785E-2</v>
      </c>
      <c r="K31" s="42">
        <f t="shared" si="6"/>
        <v>7.1155616480146205E-2</v>
      </c>
      <c r="L31" s="26">
        <f t="shared" si="7"/>
        <v>7.1389808509432814E-2</v>
      </c>
      <c r="M31" s="26">
        <f t="shared" si="8"/>
        <v>8.1442485107521695E-2</v>
      </c>
      <c r="N31" s="26">
        <f t="shared" si="9"/>
        <v>9.1701099218363183E-2</v>
      </c>
      <c r="O31" s="26">
        <f t="shared" si="10"/>
        <v>9.6854225401468944E-2</v>
      </c>
      <c r="P31" s="127">
        <f t="shared" si="11"/>
        <v>9.4544904830938206E-2</v>
      </c>
      <c r="Q31" s="31">
        <v>4.7099227278465508E-2</v>
      </c>
      <c r="R31" s="26">
        <v>5.2595553291550488E-2</v>
      </c>
      <c r="S31" s="26">
        <v>5.4385536971273088E-2</v>
      </c>
      <c r="T31" s="18">
        <v>6.4444236916466918E-2</v>
      </c>
      <c r="U31" s="18">
        <v>6.4946049338058753E-2</v>
      </c>
      <c r="V31" s="18">
        <v>7.2861626240590172E-2</v>
      </c>
      <c r="W31" s="154">
        <v>7.6910812233280307E-2</v>
      </c>
      <c r="X31" s="31">
        <v>6.0681476838935017E-2</v>
      </c>
      <c r="Y31" s="26">
        <v>6.542404107786047E-2</v>
      </c>
      <c r="Z31" s="26">
        <v>9.9899231557872697E-2</v>
      </c>
      <c r="AA31" s="18">
        <v>7.7363360548856591E-2</v>
      </c>
      <c r="AB31" s="18">
        <v>7.9747679017757561E-2</v>
      </c>
      <c r="AC31" s="18">
        <v>8.4692815193768478E-2</v>
      </c>
      <c r="AD31" s="154">
        <v>9.1138482997980969E-2</v>
      </c>
      <c r="AE31" s="31">
        <v>7.2779885400787739E-2</v>
      </c>
      <c r="AF31" s="26">
        <v>7.0462606891576587E-2</v>
      </c>
      <c r="AG31" s="26">
        <v>6.1773494481363211E-2</v>
      </c>
      <c r="AH31" s="18">
        <v>8.6165944734751018E-2</v>
      </c>
      <c r="AI31" s="18">
        <v>7.7854258346536878E-2</v>
      </c>
      <c r="AJ31" s="18">
        <v>9.2691239437112646E-2</v>
      </c>
      <c r="AK31" s="154">
        <v>8.5762036560365421E-2</v>
      </c>
      <c r="AL31" s="31">
        <v>8.8431754684330358E-2</v>
      </c>
      <c r="AM31" s="26">
        <v>7.96593147921075E-2</v>
      </c>
      <c r="AN31" s="26">
        <v>6.8536391094076873E-2</v>
      </c>
      <c r="AO31" s="18">
        <v>8.7232101065126022E-2</v>
      </c>
      <c r="AP31" s="18">
        <v>0.11514495689263775</v>
      </c>
      <c r="AQ31" s="18">
        <v>0.10902449114002109</v>
      </c>
      <c r="AR31" s="154">
        <v>0.1101787464049334</v>
      </c>
      <c r="AS31" s="3">
        <v>8.3159805998066702E-2</v>
      </c>
      <c r="AT31" s="83">
        <v>7.7394355434360212E-2</v>
      </c>
      <c r="AU31" s="18">
        <v>6.791145070472554E-2</v>
      </c>
      <c r="AV31" s="18">
        <v>6.8481436638063484E-2</v>
      </c>
      <c r="AW31" s="18">
        <v>9.2235978626395002E-2</v>
      </c>
      <c r="AX31" s="18">
        <v>0.10070833930665524</v>
      </c>
      <c r="AY31" s="86">
        <v>0.1113288050895033</v>
      </c>
      <c r="AZ31" s="3">
        <v>9.3241822776774452E-2</v>
      </c>
      <c r="BA31" s="83">
        <v>8.3434218965243501E-2</v>
      </c>
      <c r="BB31" s="18">
        <v>7.3390034080438774E-2</v>
      </c>
      <c r="BC31" s="18">
        <v>9.1418555980814525E-2</v>
      </c>
      <c r="BD31" s="18">
        <v>9.673103149017856E-2</v>
      </c>
      <c r="BE31" s="18">
        <v>0.10478272291048933</v>
      </c>
      <c r="BF31" s="86">
        <v>0.1030599339131136</v>
      </c>
      <c r="BG31" s="31">
        <v>8.1960582006957716E-2</v>
      </c>
      <c r="BH31" s="42">
        <v>9.8223344885773708E-2</v>
      </c>
      <c r="BI31" s="26">
        <v>7.5144382668143939E-2</v>
      </c>
      <c r="BJ31" s="26">
        <v>9.2639678671168693E-2</v>
      </c>
      <c r="BK31" s="18">
        <v>9.6910617298404098E-2</v>
      </c>
      <c r="BL31" s="18">
        <v>0.10397726155915633</v>
      </c>
      <c r="BM31" s="86">
        <v>8.4906749963487543E-2</v>
      </c>
      <c r="BN31" s="31">
        <v>7.0294269550072813E-2</v>
      </c>
      <c r="BO31" s="42">
        <v>4.2051496502697239E-2</v>
      </c>
      <c r="BP31" s="26">
        <v>7.0077946517568351E-2</v>
      </c>
      <c r="BQ31" s="26">
        <v>8.3794566304926169E-2</v>
      </c>
      <c r="BR31" s="18">
        <v>0.11003822273693685</v>
      </c>
      <c r="BS31" s="18">
        <v>0.10609530742395823</v>
      </c>
      <c r="BT31" s="86">
        <v>9.3073671484841053E-2</v>
      </c>
      <c r="BU31" s="31">
        <v>8.4777944254228507E-2</v>
      </c>
      <c r="BV31" s="42">
        <v>3.6940213829670533E-2</v>
      </c>
      <c r="BW31" s="26">
        <v>7.4899201556690498E-2</v>
      </c>
      <c r="BX31" s="26">
        <v>8.1979352306852105E-2</v>
      </c>
      <c r="BY31" s="26">
        <v>9.1243178106815648E-2</v>
      </c>
      <c r="BZ31" s="26">
        <v>9.1323718703626447E-2</v>
      </c>
      <c r="CA31" s="127">
        <v>7.7565648258782927E-2</v>
      </c>
      <c r="CB31" s="42">
        <v>7.6116589060061079E-2</v>
      </c>
      <c r="CC31" s="26">
        <v>4.257353109732008E-2</v>
      </c>
      <c r="CD31" s="18">
        <v>7.3728416824465556E-2</v>
      </c>
      <c r="CE31" s="18">
        <v>4.6773819928770576E-2</v>
      </c>
      <c r="CF31" s="18">
        <v>9.9904538370817655E-2</v>
      </c>
      <c r="CG31" s="18">
        <v>9.9894545319181099E-2</v>
      </c>
      <c r="CH31" s="127">
        <v>8.6192376813402902E-2</v>
      </c>
      <c r="CI31" s="3">
        <v>9.0752515494919847E-2</v>
      </c>
      <c r="CJ31" s="154">
        <v>9.7024292413438726E-2</v>
      </c>
      <c r="CK31" s="3">
        <v>6.5687162530423365E-2</v>
      </c>
      <c r="CL31" s="154">
        <v>4.4394063366614084E-2</v>
      </c>
    </row>
    <row r="32" spans="1:90" x14ac:dyDescent="0.25">
      <c r="A32" s="267"/>
      <c r="B32" s="14" t="s">
        <v>29</v>
      </c>
      <c r="C32" s="32">
        <f t="shared" si="0"/>
        <v>0.12491439068200627</v>
      </c>
      <c r="D32" s="43">
        <f t="shared" si="1"/>
        <v>0.13463827991751279</v>
      </c>
      <c r="E32" s="27">
        <f t="shared" si="2"/>
        <v>0.11565298923198115</v>
      </c>
      <c r="F32" s="27">
        <f t="shared" si="3"/>
        <v>0.14239229594880098</v>
      </c>
      <c r="G32" s="27">
        <f t="shared" si="4"/>
        <v>0.13223024356033578</v>
      </c>
      <c r="H32" s="27">
        <f t="shared" si="5"/>
        <v>0.1534804487264157</v>
      </c>
      <c r="I32" s="128">
        <f t="shared" si="5"/>
        <v>0.16267161090401711</v>
      </c>
      <c r="J32" s="32">
        <f t="shared" si="12"/>
        <v>0.1312760836914636</v>
      </c>
      <c r="K32" s="43">
        <f t="shared" si="6"/>
        <v>0.1382454043865933</v>
      </c>
      <c r="L32" s="27">
        <f t="shared" si="7"/>
        <v>0.10869311385250108</v>
      </c>
      <c r="M32" s="27">
        <f t="shared" si="8"/>
        <v>0.13386571023393129</v>
      </c>
      <c r="N32" s="27">
        <f t="shared" si="9"/>
        <v>0.1304537489287417</v>
      </c>
      <c r="O32" s="27">
        <f t="shared" si="10"/>
        <v>0.15845808291369912</v>
      </c>
      <c r="P32" s="128">
        <f t="shared" si="11"/>
        <v>0.16513509000952392</v>
      </c>
      <c r="Q32" s="32">
        <v>0.11403627844008624</v>
      </c>
      <c r="R32" s="27">
        <v>7.2810598855773706E-2</v>
      </c>
      <c r="S32" s="27">
        <v>7.835198667393127E-2</v>
      </c>
      <c r="T32" s="19">
        <v>0.13974626241317212</v>
      </c>
      <c r="U32" s="19">
        <v>9.0195230190343395E-2</v>
      </c>
      <c r="V32" s="19">
        <v>0.1628276215498051</v>
      </c>
      <c r="W32" s="155">
        <v>0.15126488548339934</v>
      </c>
      <c r="X32" s="32">
        <v>0.13426338995612194</v>
      </c>
      <c r="Y32" s="27">
        <v>0.13136618091160807</v>
      </c>
      <c r="Z32" s="27">
        <v>7.7112805531727169E-2</v>
      </c>
      <c r="AA32" s="19">
        <v>0.13841453780451332</v>
      </c>
      <c r="AB32" s="19">
        <v>0.1118140025869092</v>
      </c>
      <c r="AC32" s="19">
        <v>0.1899353076580711</v>
      </c>
      <c r="AD32" s="155">
        <v>0.15503072525055353</v>
      </c>
      <c r="AE32" s="32">
        <v>0.16144026722747484</v>
      </c>
      <c r="AF32" s="27">
        <v>0.13640620460835121</v>
      </c>
      <c r="AG32" s="27">
        <v>9.7913430838336979E-2</v>
      </c>
      <c r="AH32" s="19">
        <v>0.11490345065786652</v>
      </c>
      <c r="AI32" s="19">
        <v>0.14547280995649373</v>
      </c>
      <c r="AJ32" s="19">
        <v>0.17869454337309365</v>
      </c>
      <c r="AK32" s="155">
        <v>0.15719901182269869</v>
      </c>
      <c r="AL32" s="32">
        <v>0.15409622382521565</v>
      </c>
      <c r="AM32" s="27">
        <v>0.21222406152706011</v>
      </c>
      <c r="AN32" s="27">
        <v>0.12162130792813951</v>
      </c>
      <c r="AO32" s="19">
        <v>9.9494742166801819E-2</v>
      </c>
      <c r="AP32" s="19">
        <v>0.12944342928093519</v>
      </c>
      <c r="AQ32" s="19">
        <v>0.1396457217954355</v>
      </c>
      <c r="AR32" s="155">
        <v>0.16473136257134346</v>
      </c>
      <c r="AS32" s="5">
        <v>0.14516796391484646</v>
      </c>
      <c r="AT32" s="84">
        <v>0.12640914445243895</v>
      </c>
      <c r="AU32" s="19">
        <v>0.10034682075259969</v>
      </c>
      <c r="AV32" s="19">
        <v>9.1236596999501665E-2</v>
      </c>
      <c r="AW32" s="19">
        <v>0.12372541565257641</v>
      </c>
      <c r="AX32" s="19">
        <v>0.15458295481193465</v>
      </c>
      <c r="AY32" s="87">
        <v>0.16481441537931382</v>
      </c>
      <c r="AZ32" s="5">
        <v>0.16043222221066922</v>
      </c>
      <c r="BA32" s="84">
        <v>0.15604334789380675</v>
      </c>
      <c r="BB32" s="19">
        <v>0.13248738989950565</v>
      </c>
      <c r="BC32" s="19">
        <v>0.17745079919874765</v>
      </c>
      <c r="BD32" s="19">
        <v>0.13759992560569703</v>
      </c>
      <c r="BE32" s="19">
        <v>0.16187786193503215</v>
      </c>
      <c r="BF32" s="87">
        <v>0.21255185203701277</v>
      </c>
      <c r="BG32" s="32">
        <v>8.4630299598317887E-2</v>
      </c>
      <c r="BH32" s="43">
        <v>0.17283315023190732</v>
      </c>
      <c r="BI32" s="27">
        <v>0.12798300965217588</v>
      </c>
      <c r="BJ32" s="27">
        <v>0.14605525581806872</v>
      </c>
      <c r="BK32" s="19">
        <v>0.15363241522108254</v>
      </c>
      <c r="BL32" s="19">
        <v>0.16069749675381689</v>
      </c>
      <c r="BM32" s="87">
        <v>0.18270568758630076</v>
      </c>
      <c r="BN32" s="32">
        <v>9.6142024358976549E-2</v>
      </c>
      <c r="BO32" s="43">
        <v>9.7870546611800252E-2</v>
      </c>
      <c r="BP32" s="27">
        <v>0.13372815954359235</v>
      </c>
      <c r="BQ32" s="27">
        <v>0.16362403681277859</v>
      </c>
      <c r="BR32" s="19">
        <v>0.15174676293589626</v>
      </c>
      <c r="BS32" s="19">
        <v>0.11940315543240386</v>
      </c>
      <c r="BT32" s="87">
        <v>0.13278277994556911</v>
      </c>
      <c r="BU32" s="32">
        <v>9.8997946734727935E-2</v>
      </c>
      <c r="BV32" s="43">
        <v>0.11821238339504074</v>
      </c>
      <c r="BW32" s="27">
        <v>0.12872347916621041</v>
      </c>
      <c r="BX32" s="27">
        <v>0.22428666178458995</v>
      </c>
      <c r="BY32" s="27">
        <v>0.12088748499724791</v>
      </c>
      <c r="BZ32" s="27">
        <v>0.1114176643109145</v>
      </c>
      <c r="CA32" s="128">
        <v>0.14997746631528072</v>
      </c>
      <c r="CB32" s="43">
        <v>9.9937290553626032E-2</v>
      </c>
      <c r="CC32" s="27">
        <v>0.12220718068734068</v>
      </c>
      <c r="CD32" s="19">
        <v>0.15826150233359257</v>
      </c>
      <c r="CE32" s="19">
        <v>0.12871061583196944</v>
      </c>
      <c r="CF32" s="19">
        <v>0.15778495917617613</v>
      </c>
      <c r="CG32" s="19">
        <v>0.13063651886774177</v>
      </c>
      <c r="CH32" s="128">
        <v>0.17522132130519613</v>
      </c>
      <c r="CI32" s="5">
        <v>0.11697800384711353</v>
      </c>
      <c r="CJ32" s="155">
        <v>9.3160484687086931E-2</v>
      </c>
      <c r="CK32" s="5">
        <v>0.12167636654113897</v>
      </c>
      <c r="CL32" s="155">
        <v>9.9464399123611269E-2</v>
      </c>
    </row>
    <row r="33" spans="1:90" x14ac:dyDescent="0.25">
      <c r="A33" s="267"/>
      <c r="B33" s="14" t="s">
        <v>30</v>
      </c>
      <c r="C33" s="32">
        <f t="shared" si="0"/>
        <v>0.10185417910573388</v>
      </c>
      <c r="D33" s="43">
        <f t="shared" si="1"/>
        <v>8.7744979513659269E-2</v>
      </c>
      <c r="E33" s="27">
        <f t="shared" si="2"/>
        <v>0.13899658452847072</v>
      </c>
      <c r="F33" s="27">
        <f t="shared" si="3"/>
        <v>0.1217810670290453</v>
      </c>
      <c r="G33" s="27">
        <f t="shared" si="4"/>
        <v>0.14158518107795254</v>
      </c>
      <c r="H33" s="27">
        <f t="shared" si="5"/>
        <v>0.14345760089423357</v>
      </c>
      <c r="I33" s="128">
        <f t="shared" si="5"/>
        <v>0.17245109286148569</v>
      </c>
      <c r="J33" s="32">
        <f t="shared" si="12"/>
        <v>0.10295217899472001</v>
      </c>
      <c r="K33" s="43">
        <f t="shared" si="6"/>
        <v>9.6778902695845687E-2</v>
      </c>
      <c r="L33" s="27">
        <f t="shared" si="7"/>
        <v>0.1174449500287342</v>
      </c>
      <c r="M33" s="27">
        <f t="shared" si="8"/>
        <v>0.12669705765013276</v>
      </c>
      <c r="N33" s="27">
        <f t="shared" si="9"/>
        <v>0.13458128164033892</v>
      </c>
      <c r="O33" s="27">
        <f t="shared" si="10"/>
        <v>0.13784003677007636</v>
      </c>
      <c r="P33" s="128">
        <f t="shared" si="11"/>
        <v>0.1660608324780633</v>
      </c>
      <c r="Q33" s="32">
        <v>2.9115243986463032E-2</v>
      </c>
      <c r="R33" s="27">
        <v>2.754679563741293E-2</v>
      </c>
      <c r="S33" s="27">
        <v>0.11116912357647832</v>
      </c>
      <c r="T33" s="19">
        <v>0.12819226363474215</v>
      </c>
      <c r="U33" s="19">
        <v>7.8750610901179158E-2</v>
      </c>
      <c r="V33" s="19">
        <v>0.12262188502557235</v>
      </c>
      <c r="W33" s="155">
        <v>0.15303604033733084</v>
      </c>
      <c r="X33" s="32">
        <v>0.11081992709003838</v>
      </c>
      <c r="Y33" s="27">
        <v>7.598722659646992E-2</v>
      </c>
      <c r="Z33" s="27">
        <v>0.1020400799945331</v>
      </c>
      <c r="AA33" s="19">
        <v>0.14359631276875479</v>
      </c>
      <c r="AB33" s="19">
        <v>8.8298539951034108E-2</v>
      </c>
      <c r="AC33" s="19">
        <v>0.16311458649143754</v>
      </c>
      <c r="AD33" s="155">
        <v>0.17652057219233835</v>
      </c>
      <c r="AE33" s="32">
        <v>0.10779404149767928</v>
      </c>
      <c r="AF33" s="27">
        <v>0.10218960215345679</v>
      </c>
      <c r="AG33" s="27">
        <v>9.7508790310091575E-2</v>
      </c>
      <c r="AH33" s="19">
        <v>0.15590447919731046</v>
      </c>
      <c r="AI33" s="19">
        <v>0.14125340762760627</v>
      </c>
      <c r="AJ33" s="19">
        <v>0.18692973776609573</v>
      </c>
      <c r="AK33" s="155">
        <v>0.18644388734933259</v>
      </c>
      <c r="AL33" s="32">
        <v>0.16040723675936211</v>
      </c>
      <c r="AM33" s="27">
        <v>7.1680893658943437E-2</v>
      </c>
      <c r="AN33" s="27">
        <v>0.12291274335657754</v>
      </c>
      <c r="AO33" s="19">
        <v>0.129508251545603</v>
      </c>
      <c r="AP33" s="19">
        <v>0.12287861313272852</v>
      </c>
      <c r="AQ33" s="19">
        <v>0.15669837174427545</v>
      </c>
      <c r="AR33" s="155">
        <v>0.13001914988156785</v>
      </c>
      <c r="AS33" s="5">
        <v>0.18011457287913843</v>
      </c>
      <c r="AT33" s="84">
        <v>0.10749869136171752</v>
      </c>
      <c r="AU33" s="19">
        <v>0.10661328779944422</v>
      </c>
      <c r="AV33" s="19">
        <v>0.11760200978057883</v>
      </c>
      <c r="AW33" s="19">
        <v>0.13762387817905652</v>
      </c>
      <c r="AX33" s="19">
        <v>8.1628753053992933E-2</v>
      </c>
      <c r="AY33" s="87">
        <v>0.1854499861297102</v>
      </c>
      <c r="AZ33" s="5">
        <v>0.14508556760141836</v>
      </c>
      <c r="BA33" s="84">
        <v>0.13172973774470056</v>
      </c>
      <c r="BB33" s="19">
        <v>9.6385739255677116E-2</v>
      </c>
      <c r="BC33" s="19">
        <v>0.11884915355276808</v>
      </c>
      <c r="BD33" s="19">
        <v>0.19416019470399162</v>
      </c>
      <c r="BE33" s="19">
        <v>0.15085961854901578</v>
      </c>
      <c r="BF33" s="87">
        <v>0.17408684153828699</v>
      </c>
      <c r="BG33" s="32">
        <v>5.3193461688888131E-2</v>
      </c>
      <c r="BH33" s="43">
        <v>0.15785840748811633</v>
      </c>
      <c r="BI33" s="27">
        <v>0.13704758028535133</v>
      </c>
      <c r="BJ33" s="27">
        <v>0.1337094262499299</v>
      </c>
      <c r="BK33" s="19">
        <v>0.14985107375454096</v>
      </c>
      <c r="BL33" s="19">
        <v>0.10817241260540637</v>
      </c>
      <c r="BM33" s="87">
        <v>0.18234638874482906</v>
      </c>
      <c r="BN33" s="32">
        <v>3.7087380454772327E-2</v>
      </c>
      <c r="BO33" s="43">
        <v>9.9739866925948009E-2</v>
      </c>
      <c r="BP33" s="27">
        <v>0.16588225565172043</v>
      </c>
      <c r="BQ33" s="27">
        <v>8.6214564471374905E-2</v>
      </c>
      <c r="BR33" s="19">
        <v>0.16383393487257411</v>
      </c>
      <c r="BS33" s="19">
        <v>0.13269492892481483</v>
      </c>
      <c r="BT33" s="87">
        <v>0.14058379365111059</v>
      </c>
      <c r="BU33" s="32">
        <v>0.10122262382683117</v>
      </c>
      <c r="BV33" s="43">
        <v>5.4417928305148425E-2</v>
      </c>
      <c r="BW33" s="27">
        <v>0.21059391783957271</v>
      </c>
      <c r="BX33" s="27">
        <v>7.5711701940441023E-2</v>
      </c>
      <c r="BY33" s="27">
        <v>0.1458289772182009</v>
      </c>
      <c r="BZ33" s="27">
        <v>0.15227038379067478</v>
      </c>
      <c r="CA33" s="128">
        <v>0.17640112028037805</v>
      </c>
      <c r="CB33" s="43">
        <v>9.3701735272747555E-2</v>
      </c>
      <c r="CC33" s="27">
        <v>4.8800645264678713E-2</v>
      </c>
      <c r="CD33" s="19">
        <v>0.23981232721526075</v>
      </c>
      <c r="CE33" s="19">
        <v>0.12852250714895003</v>
      </c>
      <c r="CF33" s="19">
        <v>0.19337258043861308</v>
      </c>
      <c r="CG33" s="19">
        <v>0.20626455285375775</v>
      </c>
      <c r="CH33" s="128">
        <v>0.16952772551240172</v>
      </c>
      <c r="CI33" s="5">
        <v>0.22228029243426664</v>
      </c>
      <c r="CJ33" s="155">
        <v>0.1593125643610972</v>
      </c>
      <c r="CK33" s="5">
        <v>0.15066123479700344</v>
      </c>
      <c r="CL33" s="155">
        <v>0.11690684221452931</v>
      </c>
    </row>
    <row r="34" spans="1:90" s="8" customFormat="1" ht="13.8" thickBot="1" x14ac:dyDescent="0.3">
      <c r="A34" s="268"/>
      <c r="B34" s="15" t="s">
        <v>31</v>
      </c>
      <c r="C34" s="33">
        <f t="shared" si="0"/>
        <v>7.7839577119466027E-2</v>
      </c>
      <c r="D34" s="44">
        <f t="shared" si="1"/>
        <v>6.7128761684711116E-2</v>
      </c>
      <c r="E34" s="28">
        <f t="shared" si="2"/>
        <v>7.4034992008604444E-2</v>
      </c>
      <c r="F34" s="28">
        <f t="shared" si="3"/>
        <v>8.0160172087484938E-2</v>
      </c>
      <c r="G34" s="28">
        <f t="shared" si="4"/>
        <v>9.4329215054393845E-2</v>
      </c>
      <c r="H34" s="28">
        <f t="shared" si="5"/>
        <v>9.8984788560036216E-2</v>
      </c>
      <c r="I34" s="129">
        <f t="shared" si="5"/>
        <v>9.2481662838792944E-2</v>
      </c>
      <c r="J34" s="33">
        <f t="shared" si="12"/>
        <v>7.6970691898127136E-2</v>
      </c>
      <c r="K34" s="44">
        <f t="shared" si="6"/>
        <v>7.3378353266065247E-2</v>
      </c>
      <c r="L34" s="28">
        <f t="shared" si="7"/>
        <v>7.3031110366659727E-2</v>
      </c>
      <c r="M34" s="28">
        <f t="shared" si="8"/>
        <v>8.3328983025271433E-2</v>
      </c>
      <c r="N34" s="28">
        <f t="shared" si="9"/>
        <v>9.3423408680078784E-2</v>
      </c>
      <c r="O34" s="28">
        <f t="shared" si="10"/>
        <v>9.917342515865879E-2</v>
      </c>
      <c r="P34" s="129">
        <f t="shared" si="11"/>
        <v>9.7481533821940802E-2</v>
      </c>
      <c r="Q34" s="33">
        <v>4.8803358002632129E-2</v>
      </c>
      <c r="R34" s="28">
        <v>5.2759411838114813E-2</v>
      </c>
      <c r="S34" s="28">
        <v>5.5917609191600007E-2</v>
      </c>
      <c r="T34" s="20">
        <v>6.7154751345690378E-2</v>
      </c>
      <c r="U34" s="20">
        <v>6.5815001741654319E-2</v>
      </c>
      <c r="V34" s="20">
        <v>7.6150217704414006E-2</v>
      </c>
      <c r="W34" s="156">
        <v>8.0106351850461138E-2</v>
      </c>
      <c r="X34" s="33">
        <v>6.3855441291209875E-2</v>
      </c>
      <c r="Y34" s="28">
        <v>6.7399626595907799E-2</v>
      </c>
      <c r="Z34" s="28">
        <v>9.92311440891369E-2</v>
      </c>
      <c r="AA34" s="20">
        <v>7.9720501006387126E-2</v>
      </c>
      <c r="AB34" s="20">
        <v>8.0698366211937322E-2</v>
      </c>
      <c r="AC34" s="20">
        <v>8.8839054556808572E-2</v>
      </c>
      <c r="AD34" s="156">
        <v>9.413621952829189E-2</v>
      </c>
      <c r="AE34" s="33">
        <v>7.6239816344730191E-2</v>
      </c>
      <c r="AF34" s="28">
        <v>7.2754680575790445E-2</v>
      </c>
      <c r="AG34" s="28">
        <v>6.3268516614140208E-2</v>
      </c>
      <c r="AH34" s="20">
        <v>8.7752555102858468E-2</v>
      </c>
      <c r="AI34" s="20">
        <v>8.0634456365629686E-2</v>
      </c>
      <c r="AJ34" s="20">
        <v>9.6496940831525171E-2</v>
      </c>
      <c r="AK34" s="156">
        <v>8.9157075878757749E-2</v>
      </c>
      <c r="AL34" s="33">
        <v>9.1781667868226044E-2</v>
      </c>
      <c r="AM34" s="28">
        <v>8.3136437262009685E-2</v>
      </c>
      <c r="AN34" s="28">
        <v>7.0761411882182129E-2</v>
      </c>
      <c r="AO34" s="20">
        <v>8.8033818842587638E-2</v>
      </c>
      <c r="AP34" s="20">
        <v>0.11567079975505841</v>
      </c>
      <c r="AQ34" s="20">
        <v>0.11053153694750313</v>
      </c>
      <c r="AR34" s="156">
        <v>0.11199537218527628</v>
      </c>
      <c r="AS34" s="7">
        <v>8.6824367625201349E-2</v>
      </c>
      <c r="AT34" s="85">
        <v>7.9189673566907801E-2</v>
      </c>
      <c r="AU34" s="20">
        <v>6.9401215248821299E-2</v>
      </c>
      <c r="AV34" s="20">
        <v>6.9679543719314285E-2</v>
      </c>
      <c r="AW34" s="20">
        <v>9.3820588403399199E-2</v>
      </c>
      <c r="AX34" s="20">
        <v>0.10193278302486242</v>
      </c>
      <c r="AY34" s="88">
        <v>0.11385738189620903</v>
      </c>
      <c r="AZ34" s="7">
        <v>9.6174759035303953E-2</v>
      </c>
      <c r="BA34" s="85">
        <v>8.6178812207623051E-2</v>
      </c>
      <c r="BB34" s="20">
        <v>7.5392041855225425E-2</v>
      </c>
      <c r="BC34" s="20">
        <v>9.3923838998066389E-2</v>
      </c>
      <c r="BD34" s="20">
        <v>9.9386615192776459E-2</v>
      </c>
      <c r="BE34" s="20">
        <v>0.10696211132484804</v>
      </c>
      <c r="BF34" s="88">
        <v>0.10706228598484463</v>
      </c>
      <c r="BG34" s="33">
        <v>8.1559642789112416E-2</v>
      </c>
      <c r="BH34" s="44">
        <v>0.10116214478935234</v>
      </c>
      <c r="BI34" s="28">
        <v>7.7327076164025774E-2</v>
      </c>
      <c r="BJ34" s="28">
        <v>9.4545731254624482E-2</v>
      </c>
      <c r="BK34" s="20">
        <v>9.9342729434340665E-2</v>
      </c>
      <c r="BL34" s="20">
        <v>0.10563567328304717</v>
      </c>
      <c r="BM34" s="88">
        <v>8.8950149544955684E-2</v>
      </c>
      <c r="BN34" s="33">
        <v>7.0526482228601181E-2</v>
      </c>
      <c r="BO34" s="44">
        <v>4.4446039292816007E-2</v>
      </c>
      <c r="BP34" s="28">
        <v>7.29498678881461E-2</v>
      </c>
      <c r="BQ34" s="28">
        <v>8.5821123932642768E-2</v>
      </c>
      <c r="BR34" s="20">
        <v>0.11201871233583426</v>
      </c>
      <c r="BS34" s="20">
        <v>0.10683908359626193</v>
      </c>
      <c r="BT34" s="88">
        <v>9.4587433706729909E-2</v>
      </c>
      <c r="BU34" s="33">
        <v>8.5488464517264426E-2</v>
      </c>
      <c r="BV34" s="44">
        <v>3.9416438845082613E-2</v>
      </c>
      <c r="BW34" s="28">
        <v>7.8036814802386986E-2</v>
      </c>
      <c r="BX34" s="28">
        <v>8.5479722591794677E-2</v>
      </c>
      <c r="BY34" s="28">
        <v>9.2899225615555289E-2</v>
      </c>
      <c r="BZ34" s="28">
        <v>9.2729119937743215E-2</v>
      </c>
      <c r="CA34" s="129">
        <v>8.0381933174768314E-2</v>
      </c>
      <c r="CB34" s="44">
        <v>7.7141771492378761E-2</v>
      </c>
      <c r="CC34" s="28">
        <v>4.4844351873506584E-2</v>
      </c>
      <c r="CD34" s="20">
        <v>7.80642223503797E-2</v>
      </c>
      <c r="CE34" s="20">
        <v>4.9490134080883152E-2</v>
      </c>
      <c r="CF34" s="20">
        <v>0.10300565548775291</v>
      </c>
      <c r="CG34" s="20">
        <v>0.10226752915557544</v>
      </c>
      <c r="CH34" s="129">
        <v>8.975342919770965E-2</v>
      </c>
      <c r="CI34" s="7">
        <v>9.3617178289086514E-2</v>
      </c>
      <c r="CJ34" s="156">
        <v>9.7721602831890145E-2</v>
      </c>
      <c r="CK34" s="7">
        <v>6.8691230591384475E-2</v>
      </c>
      <c r="CL34" s="156">
        <v>4.6960383613100294E-2</v>
      </c>
    </row>
    <row r="35" spans="1:90" ht="12.75" customHeight="1" x14ac:dyDescent="0.25">
      <c r="A35" s="266" t="s">
        <v>37</v>
      </c>
      <c r="B35" s="13" t="s">
        <v>25</v>
      </c>
      <c r="C35" s="31">
        <f t="shared" si="0"/>
        <v>1.3443125241508919E-2</v>
      </c>
      <c r="D35" s="42">
        <f t="shared" si="1"/>
        <v>1.7612529211322722E-2</v>
      </c>
      <c r="E35" s="26">
        <f t="shared" si="2"/>
        <v>3.3994666991809828E-2</v>
      </c>
      <c r="F35" s="26">
        <f t="shared" si="3"/>
        <v>3.2917728850035084E-2</v>
      </c>
      <c r="G35" s="26">
        <f t="shared" si="4"/>
        <v>3.0991468352980465E-2</v>
      </c>
      <c r="H35" s="26">
        <f t="shared" si="5"/>
        <v>3.3554528847051825E-2</v>
      </c>
      <c r="I35" s="127">
        <f t="shared" si="5"/>
        <v>2.6898535292539626E-2</v>
      </c>
      <c r="J35" s="31">
        <f t="shared" si="12"/>
        <v>1.338675189470143E-2</v>
      </c>
      <c r="K35" s="42">
        <f t="shared" si="6"/>
        <v>2.0992516083305789E-2</v>
      </c>
      <c r="L35" s="26">
        <f t="shared" si="7"/>
        <v>3.6049947497219625E-2</v>
      </c>
      <c r="M35" s="26">
        <f t="shared" si="8"/>
        <v>3.4015113341915947E-2</v>
      </c>
      <c r="N35" s="26">
        <f t="shared" si="9"/>
        <v>3.2656983450597955E-2</v>
      </c>
      <c r="O35" s="26">
        <f t="shared" si="10"/>
        <v>3.3177122037491243E-2</v>
      </c>
      <c r="P35" s="127">
        <f t="shared" si="11"/>
        <v>3.2073092272778048E-2</v>
      </c>
      <c r="Q35" s="31">
        <v>0</v>
      </c>
      <c r="R35" s="26">
        <v>1.8792626370274481E-2</v>
      </c>
      <c r="S35" s="26">
        <v>4.0869994562544101E-2</v>
      </c>
      <c r="T35" s="18">
        <v>2.7418213525419687E-2</v>
      </c>
      <c r="U35" s="18">
        <v>2.7965813949346122E-2</v>
      </c>
      <c r="V35" s="18">
        <v>2.0236110264696877E-2</v>
      </c>
      <c r="W35" s="154">
        <v>2.0979524603385605E-2</v>
      </c>
      <c r="X35" s="31">
        <v>1.0403420955817805E-2</v>
      </c>
      <c r="Y35" s="26">
        <v>4.4417401886218434E-2</v>
      </c>
      <c r="Z35" s="26">
        <v>6.3991881197670825E-2</v>
      </c>
      <c r="AA35" s="18">
        <v>4.0067128172855043E-2</v>
      </c>
      <c r="AB35" s="18">
        <v>3.9802344652827761E-2</v>
      </c>
      <c r="AC35" s="18">
        <v>2.7027027027027029E-2</v>
      </c>
      <c r="AD35" s="154">
        <v>2.1097048193843726E-2</v>
      </c>
      <c r="AE35" s="31">
        <v>1.0344827586206896E-2</v>
      </c>
      <c r="AF35" s="26">
        <v>2.6900584795321637E-2</v>
      </c>
      <c r="AG35" s="26">
        <v>6.5007618080243773E-2</v>
      </c>
      <c r="AH35" s="18">
        <v>0.05</v>
      </c>
      <c r="AI35" s="18">
        <v>2.2802248529257319E-2</v>
      </c>
      <c r="AJ35" s="18">
        <v>2.8730268230329096E-2</v>
      </c>
      <c r="AK35" s="154">
        <v>2.7425718891538026E-2</v>
      </c>
      <c r="AL35" s="31">
        <v>1.0727969348659003E-2</v>
      </c>
      <c r="AM35" s="26">
        <v>5.3949903660886322E-3</v>
      </c>
      <c r="AN35" s="26">
        <v>5.1011371863106697E-2</v>
      </c>
      <c r="AO35" s="18">
        <v>3.6632702571567199E-2</v>
      </c>
      <c r="AP35" s="18">
        <v>2.3435670955736614E-2</v>
      </c>
      <c r="AQ35" s="18">
        <v>3.4482758620689655E-2</v>
      </c>
      <c r="AR35" s="154">
        <v>3.9359642573374501E-2</v>
      </c>
      <c r="AS35" s="3">
        <v>6.1199510403916763E-4</v>
      </c>
      <c r="AT35" s="83">
        <v>1.7341040462427744E-2</v>
      </c>
      <c r="AU35" s="18">
        <v>1.6008507303883236E-2</v>
      </c>
      <c r="AV35" s="18">
        <v>2.5214508602103742E-2</v>
      </c>
      <c r="AW35" s="18">
        <v>4.499648464963675E-2</v>
      </c>
      <c r="AX35" s="18">
        <v>3.2389532389532391E-2</v>
      </c>
      <c r="AY35" s="86">
        <v>3.745709247492119E-2</v>
      </c>
      <c r="AZ35" s="3">
        <v>2.2950821215692054E-2</v>
      </c>
      <c r="BA35" s="83">
        <v>5.4580896686159848E-3</v>
      </c>
      <c r="BB35" s="18">
        <v>7.9310822991715824E-3</v>
      </c>
      <c r="BC35" s="18">
        <v>2.7771556550951846E-2</v>
      </c>
      <c r="BD35" s="18">
        <v>3.8330121340714542E-2</v>
      </c>
      <c r="BE35" s="18">
        <v>4.2256475422865508E-2</v>
      </c>
      <c r="BF35" s="86">
        <v>3.9279991970707522E-2</v>
      </c>
      <c r="BG35" s="31">
        <v>2.9191616766467067E-2</v>
      </c>
      <c r="BH35" s="42">
        <v>2.5825871307975604E-2</v>
      </c>
      <c r="BI35" s="26">
        <v>1.9009100101112234E-2</v>
      </c>
      <c r="BJ35" s="26">
        <v>4.501679731243001E-2</v>
      </c>
      <c r="BK35" s="18">
        <v>3.5007019599658927E-2</v>
      </c>
      <c r="BL35" s="18">
        <v>3.5886909607947305E-2</v>
      </c>
      <c r="BM35" s="86">
        <v>3.4702283861672692E-2</v>
      </c>
      <c r="BN35" s="31">
        <v>2.2863364180729449E-2</v>
      </c>
      <c r="BO35" s="42">
        <v>2.3809523809523808E-2</v>
      </c>
      <c r="BP35" s="26">
        <v>2.4570024570024569E-2</v>
      </c>
      <c r="BQ35" s="26">
        <v>0.02</v>
      </c>
      <c r="BR35" s="18">
        <v>2.8916163927605574E-2</v>
      </c>
      <c r="BS35" s="18">
        <v>4.4407894736842105E-2</v>
      </c>
      <c r="BT35" s="86">
        <v>3.628343561278112E-2</v>
      </c>
      <c r="BU35" s="31">
        <v>1.4257199885942401E-2</v>
      </c>
      <c r="BV35" s="42">
        <v>3.2305804575158384E-3</v>
      </c>
      <c r="BW35" s="26">
        <v>2.2947666391911196E-2</v>
      </c>
      <c r="BX35" s="26">
        <v>2.1752605081936216E-2</v>
      </c>
      <c r="BY35" s="26">
        <v>2.2295179561384632E-2</v>
      </c>
      <c r="BZ35" s="26">
        <v>3.9867109634551492E-2</v>
      </c>
      <c r="CA35" s="127">
        <v>2.7551323436996959E-2</v>
      </c>
      <c r="CB35" s="42">
        <v>1.3080037371535347E-2</v>
      </c>
      <c r="CC35" s="26">
        <v>4.9545829892650699E-3</v>
      </c>
      <c r="CD35" s="18">
        <v>2.8599423548430099E-2</v>
      </c>
      <c r="CE35" s="18">
        <v>3.5303776683087026E-2</v>
      </c>
      <c r="CF35" s="18">
        <v>2.6363636363636363E-2</v>
      </c>
      <c r="CG35" s="18">
        <v>2.538431858335195E-2</v>
      </c>
      <c r="CH35" s="127">
        <v>2.3596938775510209E-2</v>
      </c>
      <c r="CI35" s="3">
        <v>3.3522873189839139E-2</v>
      </c>
      <c r="CJ35" s="154">
        <v>1.5670417276572368E-2</v>
      </c>
      <c r="CK35" s="3">
        <v>2.5793650793650837E-2</v>
      </c>
      <c r="CL35" s="154">
        <v>1.0873174571236847E-2</v>
      </c>
    </row>
    <row r="36" spans="1:90" x14ac:dyDescent="0.25">
      <c r="A36" s="267"/>
      <c r="B36" s="14" t="s">
        <v>26</v>
      </c>
      <c r="C36" s="32">
        <f t="shared" ref="C36:C54" si="13">AVERAGE(Q36,X36,AE36,AL36,AS36,AZ36,BG36,BN36,BU36,CB36)</f>
        <v>4.2579463025775935E-2</v>
      </c>
      <c r="D36" s="43">
        <f t="shared" ref="D36:D54" si="14">AVERAGE(R36,Y36,AF36,AM36,AT36,BA36,BH36,BO36,BV36,CC36)</f>
        <v>4.2280108265827142E-2</v>
      </c>
      <c r="E36" s="27">
        <f t="shared" ref="E36:E54" si="15">AVERAGE(S36,Z36,AG36,AN36,AU36,BB36,BI36,BP36,BW36,CD36)</f>
        <v>4.4521192377148647E-2</v>
      </c>
      <c r="F36" s="27">
        <f t="shared" ref="F36:F54" si="16">AVERAGE(T36,AA36,AH36,AO36,AV36,BC36,BJ36,BQ36,BX36,CE36)</f>
        <v>5.3829197096464845E-2</v>
      </c>
      <c r="G36" s="27">
        <f t="shared" ref="G36:G54" si="17">AVERAGE(U36,AB36,AI36,AP36,AW36,BD36,BK36,BR36,BY36,CF36)</f>
        <v>4.8051245777205362E-2</v>
      </c>
      <c r="H36" s="27">
        <f t="shared" ref="H36:I54" si="18">AVERAGE(V36,AC36,AJ36,AR36,AX36,BE36,BL36,BS36,BZ36,CG36)</f>
        <v>5.2633322446592024E-2</v>
      </c>
      <c r="I36" s="128">
        <f t="shared" si="18"/>
        <v>4.7547890943046692E-2</v>
      </c>
      <c r="J36" s="32">
        <f t="shared" si="12"/>
        <v>4.4629703865259766E-2</v>
      </c>
      <c r="K36" s="43">
        <f t="shared" si="6"/>
        <v>4.6058654738556956E-2</v>
      </c>
      <c r="L36" s="27">
        <f t="shared" si="7"/>
        <v>4.5377668642893415E-2</v>
      </c>
      <c r="M36" s="27">
        <f t="shared" si="8"/>
        <v>5.4502825383729282E-2</v>
      </c>
      <c r="N36" s="27">
        <f t="shared" si="9"/>
        <v>4.9855092068681252E-2</v>
      </c>
      <c r="O36" s="27">
        <f t="shared" si="10"/>
        <v>5.5945948057329178E-2</v>
      </c>
      <c r="P36" s="128">
        <f t="shared" si="11"/>
        <v>5.2358240638355723E-2</v>
      </c>
      <c r="Q36" s="32">
        <v>3.1890198327399373E-2</v>
      </c>
      <c r="R36" s="27">
        <v>3.574129530750049E-2</v>
      </c>
      <c r="S36" s="27">
        <v>3.7177958824576231E-2</v>
      </c>
      <c r="T36" s="19">
        <v>4.0883347250485709E-2</v>
      </c>
      <c r="U36" s="19">
        <v>4.0877069684491639E-2</v>
      </c>
      <c r="V36" s="19">
        <v>4.0418892721801832E-2</v>
      </c>
      <c r="W36" s="155">
        <v>4.5136498667019603E-2</v>
      </c>
      <c r="X36" s="32">
        <v>4.4814718208520031E-2</v>
      </c>
      <c r="Y36" s="27">
        <v>4.958480171165433E-2</v>
      </c>
      <c r="Z36" s="27">
        <v>5.7359954873233129E-2</v>
      </c>
      <c r="AA36" s="19">
        <v>5.510890011769802E-2</v>
      </c>
      <c r="AB36" s="19">
        <v>5.5006408076460171E-2</v>
      </c>
      <c r="AC36" s="19">
        <v>5.473918701198769E-2</v>
      </c>
      <c r="AD36" s="155">
        <v>5.489022741446533E-2</v>
      </c>
      <c r="AE36" s="32">
        <v>5.1564997487815664E-2</v>
      </c>
      <c r="AF36" s="27">
        <v>5.2304195651969962E-2</v>
      </c>
      <c r="AG36" s="27">
        <v>4.3121072470462624E-2</v>
      </c>
      <c r="AH36" s="19">
        <v>6.019221799144335E-2</v>
      </c>
      <c r="AI36" s="19">
        <v>5.5829791948587754E-2</v>
      </c>
      <c r="AJ36" s="19">
        <v>6.0360046410523324E-2</v>
      </c>
      <c r="AK36" s="155">
        <v>5.4189514266314645E-2</v>
      </c>
      <c r="AL36" s="32">
        <v>5.2199305961012986E-2</v>
      </c>
      <c r="AM36" s="27">
        <v>5.1510292760258043E-2</v>
      </c>
      <c r="AN36" s="27">
        <v>4.1886367498639998E-2</v>
      </c>
      <c r="AO36" s="19">
        <v>5.9617143481887354E-2</v>
      </c>
      <c r="AP36" s="19">
        <v>6.1288720915305246E-2</v>
      </c>
      <c r="AQ36" s="19">
        <v>6.789447545907433E-2</v>
      </c>
      <c r="AR36" s="155">
        <v>5.6280396168215209E-2</v>
      </c>
      <c r="AS36" s="5">
        <v>3.4538657982626217E-2</v>
      </c>
      <c r="AT36" s="84">
        <v>3.9397438782117614E-2</v>
      </c>
      <c r="AU36" s="19">
        <v>3.249302579581765E-2</v>
      </c>
      <c r="AV36" s="19">
        <v>4.6934530970539352E-2</v>
      </c>
      <c r="AW36" s="19">
        <v>3.944281674023134E-2</v>
      </c>
      <c r="AX36" s="19">
        <v>4.5689106106472817E-2</v>
      </c>
      <c r="AY36" s="87">
        <v>4.2440771470712957E-2</v>
      </c>
      <c r="AZ36" s="5">
        <v>5.2433400370938472E-2</v>
      </c>
      <c r="BA36" s="84">
        <v>5.6224450130516655E-2</v>
      </c>
      <c r="BB36" s="19">
        <v>4.6440662614342335E-2</v>
      </c>
      <c r="BC36" s="19">
        <v>5.9400449845267371E-2</v>
      </c>
      <c r="BD36" s="19">
        <v>5.2074148259828444E-2</v>
      </c>
      <c r="BE36" s="19">
        <v>6.0905387936049757E-2</v>
      </c>
      <c r="BF36" s="87">
        <v>5.5954145833403253E-2</v>
      </c>
      <c r="BG36" s="32">
        <v>4.6433161373185219E-2</v>
      </c>
      <c r="BH36" s="43">
        <v>5.3301145570734169E-2</v>
      </c>
      <c r="BI36" s="27">
        <v>5.4051106086766082E-2</v>
      </c>
      <c r="BJ36" s="27">
        <v>6.1866245440440067E-2</v>
      </c>
      <c r="BK36" s="19">
        <v>5.1904582227853845E-2</v>
      </c>
      <c r="BL36" s="19">
        <v>5.9272120037939219E-2</v>
      </c>
      <c r="BM36" s="87">
        <v>5.5574886189841854E-2</v>
      </c>
      <c r="BN36" s="32">
        <v>4.3163191210580196E-2</v>
      </c>
      <c r="BO36" s="43">
        <v>3.040561799370442E-2</v>
      </c>
      <c r="BP36" s="27">
        <v>5.0491200979309245E-2</v>
      </c>
      <c r="BQ36" s="27">
        <v>5.2019767972073049E-2</v>
      </c>
      <c r="BR36" s="19">
        <v>4.2417198696691638E-2</v>
      </c>
      <c r="BS36" s="19">
        <v>5.8288368774784514E-2</v>
      </c>
      <c r="BT36" s="87">
        <v>5.4399485096872972E-2</v>
      </c>
      <c r="BU36" s="32">
        <v>3.7585813747254573E-2</v>
      </c>
      <c r="BV36" s="43">
        <v>2.7105432708685491E-2</v>
      </c>
      <c r="BW36" s="27">
        <v>4.4373902084069029E-2</v>
      </c>
      <c r="BX36" s="27">
        <v>4.6021384348007038E-2</v>
      </c>
      <c r="BY36" s="27">
        <v>4.3404116431192269E-2</v>
      </c>
      <c r="BZ36" s="27">
        <v>4.7084314635356082E-2</v>
      </c>
      <c r="CA36" s="128">
        <v>4.1935972060051473E-2</v>
      </c>
      <c r="CB36" s="43">
        <v>3.1171185588426686E-2</v>
      </c>
      <c r="CC36" s="27">
        <v>2.7226412041130285E-2</v>
      </c>
      <c r="CD36" s="19">
        <v>3.7816672544270062E-2</v>
      </c>
      <c r="CE36" s="19">
        <v>5.6247983546807205E-2</v>
      </c>
      <c r="CF36" s="19">
        <v>3.8267604791411336E-2</v>
      </c>
      <c r="CG36" s="19">
        <v>4.3295404662789881E-2</v>
      </c>
      <c r="CH36" s="128">
        <v>3.6418750449158654E-2</v>
      </c>
      <c r="CI36" s="5">
        <v>2.6008067673351794E-2</v>
      </c>
      <c r="CJ36" s="155">
        <v>3.1164533567820219E-2</v>
      </c>
      <c r="CK36" s="5">
        <v>3.3066312096658369E-2</v>
      </c>
      <c r="CL36" s="155">
        <v>1.7001377512271314E-2</v>
      </c>
    </row>
    <row r="37" spans="1:90" x14ac:dyDescent="0.25">
      <c r="A37" s="267"/>
      <c r="B37" s="14" t="s">
        <v>27</v>
      </c>
      <c r="C37" s="32">
        <f t="shared" si="13"/>
        <v>8.1367094846995752E-2</v>
      </c>
      <c r="D37" s="43">
        <f t="shared" si="14"/>
        <v>6.9805091035664651E-2</v>
      </c>
      <c r="E37" s="27">
        <f t="shared" si="15"/>
        <v>7.352330369875372E-2</v>
      </c>
      <c r="F37" s="27">
        <f t="shared" si="16"/>
        <v>7.0763699961569893E-2</v>
      </c>
      <c r="G37" s="27">
        <f t="shared" si="17"/>
        <v>6.736833748648062E-2</v>
      </c>
      <c r="H37" s="27">
        <f t="shared" si="18"/>
        <v>8.4063959649697623E-2</v>
      </c>
      <c r="I37" s="128">
        <f t="shared" si="18"/>
        <v>7.7057709661254442E-2</v>
      </c>
      <c r="J37" s="32">
        <f t="shared" si="12"/>
        <v>7.7948133817191914E-2</v>
      </c>
      <c r="K37" s="43">
        <f t="shared" si="6"/>
        <v>7.3990459936093461E-2</v>
      </c>
      <c r="L37" s="27">
        <f t="shared" si="7"/>
        <v>6.94045212253626E-2</v>
      </c>
      <c r="M37" s="27">
        <f t="shared" si="8"/>
        <v>7.2191228385473316E-2</v>
      </c>
      <c r="N37" s="27">
        <f t="shared" si="9"/>
        <v>6.7499214341962252E-2</v>
      </c>
      <c r="O37" s="27">
        <f t="shared" si="10"/>
        <v>7.7960623107068361E-2</v>
      </c>
      <c r="P37" s="128">
        <f t="shared" si="11"/>
        <v>7.9070980164818075E-2</v>
      </c>
      <c r="Q37" s="32">
        <v>6.0675255494426775E-2</v>
      </c>
      <c r="R37" s="27">
        <v>5.4528549146795981E-2</v>
      </c>
      <c r="S37" s="27">
        <v>5.1309371155925425E-2</v>
      </c>
      <c r="T37" s="19">
        <v>5.6332003998314867E-2</v>
      </c>
      <c r="U37" s="19">
        <v>5.4585338574418461E-2</v>
      </c>
      <c r="V37" s="19">
        <v>6.7856544033908131E-2</v>
      </c>
      <c r="W37" s="155">
        <v>3.8692893059669047E-2</v>
      </c>
      <c r="X37" s="32">
        <v>8.3651820752511444E-2</v>
      </c>
      <c r="Y37" s="27">
        <v>8.6602654669093476E-2</v>
      </c>
      <c r="Z37" s="27">
        <v>8.9406045424849742E-2</v>
      </c>
      <c r="AA37" s="19">
        <v>8.5335539430684268E-2</v>
      </c>
      <c r="AB37" s="19">
        <v>6.5707052991736611E-2</v>
      </c>
      <c r="AC37" s="19">
        <v>7.0014999439477921E-2</v>
      </c>
      <c r="AD37" s="155">
        <v>6.266866614201741E-2</v>
      </c>
      <c r="AE37" s="32">
        <v>7.2514193687910386E-2</v>
      </c>
      <c r="AF37" s="27">
        <v>7.0194766661648714E-2</v>
      </c>
      <c r="AG37" s="27">
        <v>5.9531341681038588E-2</v>
      </c>
      <c r="AH37" s="19">
        <v>7.2917779899846519E-2</v>
      </c>
      <c r="AI37" s="19">
        <v>8.5910300828339628E-2</v>
      </c>
      <c r="AJ37" s="19">
        <v>6.6901461340061516E-2</v>
      </c>
      <c r="AK37" s="155">
        <v>9.007581604135842E-2</v>
      </c>
      <c r="AL37" s="32">
        <v>7.6019947929487325E-2</v>
      </c>
      <c r="AM37" s="27">
        <v>6.6448178397405896E-2</v>
      </c>
      <c r="AN37" s="27">
        <v>4.0721066088263334E-2</v>
      </c>
      <c r="AO37" s="19">
        <v>6.6183380160389077E-2</v>
      </c>
      <c r="AP37" s="19">
        <v>9.8425175742057849E-2</v>
      </c>
      <c r="AQ37" s="19">
        <v>7.4630057548903783E-2</v>
      </c>
      <c r="AR37" s="155">
        <v>0.1007576796565387</v>
      </c>
      <c r="AS37" s="5">
        <v>7.6002337886469609E-2</v>
      </c>
      <c r="AT37" s="84">
        <v>7.4812994507742384E-2</v>
      </c>
      <c r="AU37" s="19">
        <v>5.9892783246499097E-2</v>
      </c>
      <c r="AV37" s="19">
        <v>7.0196737615881327E-2</v>
      </c>
      <c r="AW37" s="19">
        <v>6.2442436066885022E-2</v>
      </c>
      <c r="AX37" s="19">
        <v>7.7083165861429825E-2</v>
      </c>
      <c r="AY37" s="87">
        <v>7.5151842128904911E-2</v>
      </c>
      <c r="AZ37" s="5">
        <v>0.10143295398400436</v>
      </c>
      <c r="BA37" s="84">
        <v>9.7026177400054786E-2</v>
      </c>
      <c r="BB37" s="19">
        <v>7.5261392983209899E-2</v>
      </c>
      <c r="BC37" s="19">
        <v>7.9393038795684046E-2</v>
      </c>
      <c r="BD37" s="19">
        <v>4.8366885885614413E-2</v>
      </c>
      <c r="BE37" s="19">
        <v>9.560228333588057E-2</v>
      </c>
      <c r="BF37" s="87">
        <v>8.2595896463911772E-2</v>
      </c>
      <c r="BG37" s="32">
        <v>8.9702596160613726E-2</v>
      </c>
      <c r="BH37" s="43">
        <v>8.1154461947326631E-2</v>
      </c>
      <c r="BI37" s="27">
        <v>8.8694428695328786E-2</v>
      </c>
      <c r="BJ37" s="27">
        <v>7.4836214616510674E-2</v>
      </c>
      <c r="BK37" s="19">
        <v>6.7056090865812518E-2</v>
      </c>
      <c r="BL37" s="19">
        <v>8.4772332547102508E-2</v>
      </c>
      <c r="BM37" s="87">
        <v>8.0726632311520483E-2</v>
      </c>
      <c r="BN37" s="32">
        <v>6.3585964642111664E-2</v>
      </c>
      <c r="BO37" s="43">
        <v>6.1155896758679815E-2</v>
      </c>
      <c r="BP37" s="27">
        <v>9.0419740527785911E-2</v>
      </c>
      <c r="BQ37" s="27">
        <v>7.2335132566475696E-2</v>
      </c>
      <c r="BR37" s="19">
        <v>5.7500433780833506E-2</v>
      </c>
      <c r="BS37" s="19">
        <v>8.6824140749782577E-2</v>
      </c>
      <c r="BT37" s="87">
        <v>0.10189841551462382</v>
      </c>
      <c r="BU37" s="32">
        <v>9.475775830472502E-2</v>
      </c>
      <c r="BV37" s="43">
        <v>5.5968636554342928E-2</v>
      </c>
      <c r="BW37" s="27">
        <v>8.7766539865035312E-2</v>
      </c>
      <c r="BX37" s="27">
        <v>7.2354464245365596E-2</v>
      </c>
      <c r="BY37" s="27">
        <v>5.6489420903920354E-2</v>
      </c>
      <c r="BZ37" s="27">
        <v>9.103554591434436E-2</v>
      </c>
      <c r="CA37" s="128">
        <v>8.768504612642912E-2</v>
      </c>
      <c r="CB37" s="43">
        <v>9.5328119627697286E-2</v>
      </c>
      <c r="CC37" s="27">
        <v>5.0158594313555911E-2</v>
      </c>
      <c r="CD37" s="19">
        <v>9.2230327319601027E-2</v>
      </c>
      <c r="CE37" s="19">
        <v>5.7752708286546744E-2</v>
      </c>
      <c r="CF37" s="19">
        <v>7.7200239225187844E-2</v>
      </c>
      <c r="CG37" s="19">
        <v>9.9791443618450118E-2</v>
      </c>
      <c r="CH37" s="128">
        <v>7.5079550937639877E-2</v>
      </c>
      <c r="CI37" s="5">
        <v>6.1696936410681864E-2</v>
      </c>
      <c r="CJ37" s="155">
        <v>7.8817408075596604E-2</v>
      </c>
      <c r="CK37" s="5">
        <v>3.436002510744026E-2</v>
      </c>
      <c r="CL37" s="155">
        <v>1.5252525386049052E-2</v>
      </c>
    </row>
    <row r="38" spans="1:90" x14ac:dyDescent="0.25">
      <c r="A38" s="267"/>
      <c r="B38" s="14" t="s">
        <v>29</v>
      </c>
      <c r="C38" s="32">
        <f t="shared" si="13"/>
        <v>7.3085626673467852E-2</v>
      </c>
      <c r="D38" s="43">
        <f t="shared" si="14"/>
        <v>6.82164637746802E-2</v>
      </c>
      <c r="E38" s="27">
        <f t="shared" si="15"/>
        <v>5.7276683329272014E-2</v>
      </c>
      <c r="F38" s="27">
        <f t="shared" si="16"/>
        <v>7.5376139664914257E-2</v>
      </c>
      <c r="G38" s="27">
        <f t="shared" si="17"/>
        <v>7.9788861467004091E-2</v>
      </c>
      <c r="H38" s="27">
        <f t="shared" si="18"/>
        <v>8.527273977165159E-2</v>
      </c>
      <c r="I38" s="128">
        <f t="shared" si="18"/>
        <v>7.8016274163604543E-2</v>
      </c>
      <c r="J38" s="32">
        <f t="shared" si="12"/>
        <v>7.2567094797489851E-2</v>
      </c>
      <c r="K38" s="43">
        <f t="shared" si="6"/>
        <v>7.4460207507695483E-2</v>
      </c>
      <c r="L38" s="27">
        <f t="shared" si="7"/>
        <v>5.7734808642107234E-2</v>
      </c>
      <c r="M38" s="27">
        <f t="shared" si="8"/>
        <v>7.6052227826915453E-2</v>
      </c>
      <c r="N38" s="27">
        <f t="shared" si="9"/>
        <v>8.0084940794704212E-2</v>
      </c>
      <c r="O38" s="27">
        <f t="shared" si="10"/>
        <v>8.8539982987426741E-2</v>
      </c>
      <c r="P38" s="128">
        <f t="shared" si="11"/>
        <v>8.0000518059486825E-2</v>
      </c>
      <c r="Q38" s="32">
        <v>5.1728421961079858E-2</v>
      </c>
      <c r="R38" s="27">
        <v>5.6244389316225808E-2</v>
      </c>
      <c r="S38" s="27">
        <v>5.6011989380092504E-2</v>
      </c>
      <c r="T38" s="19">
        <v>5.4295083477813283E-2</v>
      </c>
      <c r="U38" s="19">
        <v>5.7849493118519335E-2</v>
      </c>
      <c r="V38" s="19">
        <v>7.1862963889582729E-2</v>
      </c>
      <c r="W38" s="155">
        <v>7.1913806636978661E-2</v>
      </c>
      <c r="X38" s="32">
        <v>7.0106717523244669E-2</v>
      </c>
      <c r="Y38" s="27">
        <v>6.7800021986705747E-2</v>
      </c>
      <c r="Z38" s="27">
        <v>7.6104756641867888E-2</v>
      </c>
      <c r="AA38" s="19">
        <v>7.3745425381867735E-2</v>
      </c>
      <c r="AB38" s="19">
        <v>8.0630220816535439E-2</v>
      </c>
      <c r="AC38" s="19">
        <v>8.5850875939698826E-2</v>
      </c>
      <c r="AD38" s="155">
        <v>7.9285486817666007E-2</v>
      </c>
      <c r="AE38" s="32">
        <v>7.0037662139152898E-2</v>
      </c>
      <c r="AF38" s="27">
        <v>7.3818374341882084E-2</v>
      </c>
      <c r="AG38" s="27">
        <v>4.6869783366581347E-2</v>
      </c>
      <c r="AH38" s="19">
        <v>7.85680221046169E-2</v>
      </c>
      <c r="AI38" s="19">
        <v>7.9982430202199237E-2</v>
      </c>
      <c r="AJ38" s="19">
        <v>8.8770763439194766E-2</v>
      </c>
      <c r="AK38" s="155">
        <v>7.8476185995222783E-2</v>
      </c>
      <c r="AL38" s="32">
        <v>7.628064564883684E-2</v>
      </c>
      <c r="AM38" s="27">
        <v>8.1786786339572523E-2</v>
      </c>
      <c r="AN38" s="27">
        <v>4.7766045089165182E-2</v>
      </c>
      <c r="AO38" s="19">
        <v>7.313909957392592E-2</v>
      </c>
      <c r="AP38" s="19">
        <v>9.2806304592529407E-2</v>
      </c>
      <c r="AQ38" s="19">
        <v>0.10385327881809747</v>
      </c>
      <c r="AR38" s="155">
        <v>8.4455490277572362E-2</v>
      </c>
      <c r="AS38" s="5">
        <v>7.4963644834046564E-2</v>
      </c>
      <c r="AT38" s="84">
        <v>7.5844640819441464E-2</v>
      </c>
      <c r="AU38" s="19">
        <v>5.1599545727673841E-2</v>
      </c>
      <c r="AV38" s="19">
        <v>7.9705351014363782E-2</v>
      </c>
      <c r="AW38" s="19">
        <v>7.6875027481694044E-2</v>
      </c>
      <c r="AX38" s="19">
        <v>9.0726390994535638E-2</v>
      </c>
      <c r="AY38" s="87">
        <v>8.1703119357758508E-2</v>
      </c>
      <c r="AZ38" s="5">
        <v>8.3047267366346836E-2</v>
      </c>
      <c r="BA38" s="84">
        <v>9.4022236058847256E-2</v>
      </c>
      <c r="BB38" s="19">
        <v>5.5835089361531275E-2</v>
      </c>
      <c r="BC38" s="19">
        <v>8.1720186478395074E-2</v>
      </c>
      <c r="BD38" s="19">
        <v>8.411114508638623E-2</v>
      </c>
      <c r="BE38" s="19">
        <v>9.2460655891525717E-2</v>
      </c>
      <c r="BF38" s="87">
        <v>8.3742880474675804E-2</v>
      </c>
      <c r="BG38" s="32">
        <v>7.9119544043091822E-2</v>
      </c>
      <c r="BH38" s="43">
        <v>9.8028446837815891E-2</v>
      </c>
      <c r="BI38" s="27">
        <v>6.5373385721078425E-2</v>
      </c>
      <c r="BJ38" s="27">
        <v>9.1258336135977433E-2</v>
      </c>
      <c r="BK38" s="19">
        <v>9.0639341841438903E-2</v>
      </c>
      <c r="BL38" s="19">
        <v>8.6277123889942228E-2</v>
      </c>
      <c r="BM38" s="87">
        <v>8.2608258594527112E-2</v>
      </c>
      <c r="BN38" s="32">
        <v>7.5252854864119395E-2</v>
      </c>
      <c r="BO38" s="43">
        <v>4.8136764361073017E-2</v>
      </c>
      <c r="BP38" s="27">
        <v>6.2317873848867437E-2</v>
      </c>
      <c r="BQ38" s="27">
        <v>7.598631844836358E-2</v>
      </c>
      <c r="BR38" s="19">
        <v>7.7785563218331119E-2</v>
      </c>
      <c r="BS38" s="19">
        <v>8.851781103683648E-2</v>
      </c>
      <c r="BT38" s="87">
        <v>7.7818916321493306E-2</v>
      </c>
      <c r="BU38" s="32">
        <v>7.9650716455369266E-2</v>
      </c>
      <c r="BV38" s="43">
        <v>4.4274043212844727E-2</v>
      </c>
      <c r="BW38" s="27">
        <v>5.5791606529197117E-2</v>
      </c>
      <c r="BX38" s="27">
        <v>7.8735300275051143E-2</v>
      </c>
      <c r="BY38" s="27">
        <v>8.3087879187815433E-2</v>
      </c>
      <c r="BZ38" s="27">
        <v>8.1225423525099427E-2</v>
      </c>
      <c r="CA38" s="128">
        <v>7.572691950861174E-2</v>
      </c>
      <c r="CB38" s="43">
        <v>7.0668791899390446E-2</v>
      </c>
      <c r="CC38" s="27">
        <v>4.2208934472393489E-2</v>
      </c>
      <c r="CD38" s="19">
        <v>5.5096757626665209E-2</v>
      </c>
      <c r="CE38" s="19">
        <v>6.660827375876778E-2</v>
      </c>
      <c r="CF38" s="19">
        <v>7.4121209124591789E-2</v>
      </c>
      <c r="CG38" s="19">
        <v>8.2579898832527768E-2</v>
      </c>
      <c r="CH38" s="128">
        <v>7.392352309506485E-2</v>
      </c>
      <c r="CI38" s="5">
        <v>5.8491319067738433E-2</v>
      </c>
      <c r="CJ38" s="155">
        <v>7.4696894752263182E-2</v>
      </c>
      <c r="CK38" s="5">
        <v>6.9544731964684955E-2</v>
      </c>
      <c r="CL38" s="155">
        <v>2.7806753263014398E-2</v>
      </c>
    </row>
    <row r="39" spans="1:90" x14ac:dyDescent="0.25">
      <c r="A39" s="267"/>
      <c r="B39" s="14" t="s">
        <v>30</v>
      </c>
      <c r="C39" s="32">
        <f t="shared" si="13"/>
        <v>9.4961833193923109E-2</v>
      </c>
      <c r="D39" s="43">
        <f t="shared" si="14"/>
        <v>9.4822346162153195E-2</v>
      </c>
      <c r="E39" s="27">
        <f t="shared" si="15"/>
        <v>9.952417545263216E-2</v>
      </c>
      <c r="F39" s="27">
        <f t="shared" si="16"/>
        <v>0.13032842289243807</v>
      </c>
      <c r="G39" s="27">
        <f t="shared" si="17"/>
        <v>0.13538973720243846</v>
      </c>
      <c r="H39" s="27">
        <f t="shared" si="18"/>
        <v>0.14840435128501378</v>
      </c>
      <c r="I39" s="128">
        <f t="shared" si="18"/>
        <v>0.12882061297680847</v>
      </c>
      <c r="J39" s="32">
        <f t="shared" si="12"/>
        <v>9.9498616112385266E-2</v>
      </c>
      <c r="K39" s="43">
        <f t="shared" si="6"/>
        <v>0.10462596502451449</v>
      </c>
      <c r="L39" s="27">
        <f t="shared" si="7"/>
        <v>9.492695121961392E-2</v>
      </c>
      <c r="M39" s="27">
        <f t="shared" si="8"/>
        <v>0.13053022819469068</v>
      </c>
      <c r="N39" s="27">
        <f t="shared" si="9"/>
        <v>0.136584660035693</v>
      </c>
      <c r="O39" s="27">
        <f t="shared" si="10"/>
        <v>0.14920882465197016</v>
      </c>
      <c r="P39" s="128">
        <f t="shared" si="11"/>
        <v>0.13374301737546931</v>
      </c>
      <c r="Q39" s="32">
        <v>7.6054783502228204E-2</v>
      </c>
      <c r="R39" s="27">
        <v>6.5143797652902735E-2</v>
      </c>
      <c r="S39" s="27">
        <v>7.8136581092825605E-2</v>
      </c>
      <c r="T39" s="19">
        <v>0.11416522543575441</v>
      </c>
      <c r="U39" s="19">
        <v>0.11059638228765437</v>
      </c>
      <c r="V39" s="19">
        <v>0.12802577144767402</v>
      </c>
      <c r="W39" s="155">
        <v>0.1324662935872819</v>
      </c>
      <c r="X39" s="32">
        <v>9.7933243609867535E-2</v>
      </c>
      <c r="Y39" s="27">
        <v>9.595506076618196E-2</v>
      </c>
      <c r="Z39" s="27">
        <v>0.10849885914093094</v>
      </c>
      <c r="AA39" s="19">
        <v>0.13723121335192581</v>
      </c>
      <c r="AB39" s="19">
        <v>0.10218808529883336</v>
      </c>
      <c r="AC39" s="19">
        <v>0.15162729403134542</v>
      </c>
      <c r="AD39" s="155">
        <v>0.12128499842714574</v>
      </c>
      <c r="AE39" s="32">
        <v>8.9278639688229466E-2</v>
      </c>
      <c r="AF39" s="27">
        <v>0.12340846651925726</v>
      </c>
      <c r="AG39" s="27">
        <v>7.9602184903061798E-2</v>
      </c>
      <c r="AH39" s="19">
        <v>0.12818285869864501</v>
      </c>
      <c r="AI39" s="19">
        <v>0.13715863961338387</v>
      </c>
      <c r="AJ39" s="19">
        <v>0.14975329226058853</v>
      </c>
      <c r="AK39" s="155">
        <v>0.13926186712643793</v>
      </c>
      <c r="AL39" s="32">
        <v>0.11606711056138562</v>
      </c>
      <c r="AM39" s="27">
        <v>0.12772540193063051</v>
      </c>
      <c r="AN39" s="27">
        <v>9.1563778765215278E-2</v>
      </c>
      <c r="AO39" s="19">
        <v>0.15237675013155691</v>
      </c>
      <c r="AP39" s="19">
        <v>0.16628601718893379</v>
      </c>
      <c r="AQ39" s="19">
        <v>0.15861767107991903</v>
      </c>
      <c r="AR39" s="155">
        <v>0.1424362183429623</v>
      </c>
      <c r="AS39" s="5">
        <v>0.10636642983508743</v>
      </c>
      <c r="AT39" s="84">
        <v>0.11548951367842024</v>
      </c>
      <c r="AU39" s="19">
        <v>8.770483685461461E-2</v>
      </c>
      <c r="AV39" s="19">
        <v>0.12007390473528094</v>
      </c>
      <c r="AW39" s="19">
        <v>0.13024399315413052</v>
      </c>
      <c r="AX39" s="19">
        <v>0.1555026332052904</v>
      </c>
      <c r="AY39" s="87">
        <v>0.12986856709069655</v>
      </c>
      <c r="AZ39" s="5">
        <v>0.12385256684915105</v>
      </c>
      <c r="BA39" s="84">
        <v>0.1272565814803536</v>
      </c>
      <c r="BB39" s="19">
        <v>9.5960069528770689E-2</v>
      </c>
      <c r="BC39" s="19">
        <v>0.12946175000177548</v>
      </c>
      <c r="BD39" s="19">
        <v>0.16305571534296912</v>
      </c>
      <c r="BE39" s="19">
        <v>0.15438525662375543</v>
      </c>
      <c r="BF39" s="87">
        <v>0.11814958146533247</v>
      </c>
      <c r="BG39" s="32">
        <v>0.10075651291298994</v>
      </c>
      <c r="BH39" s="43">
        <v>0.12117729086825904</v>
      </c>
      <c r="BI39" s="27">
        <v>0.10660818837652279</v>
      </c>
      <c r="BJ39" s="27">
        <v>0.1444609279908414</v>
      </c>
      <c r="BK39" s="19">
        <v>0.15486736193826517</v>
      </c>
      <c r="BL39" s="19">
        <v>0.14698796638362266</v>
      </c>
      <c r="BM39" s="87">
        <v>0.13132317412884845</v>
      </c>
      <c r="BN39" s="32">
        <v>8.5679641940142923E-2</v>
      </c>
      <c r="BO39" s="43">
        <v>6.0851607300110619E-2</v>
      </c>
      <c r="BP39" s="27">
        <v>0.11134111109496966</v>
      </c>
      <c r="BQ39" s="27">
        <v>0.11828919521174541</v>
      </c>
      <c r="BR39" s="19">
        <v>0.12828108546137382</v>
      </c>
      <c r="BS39" s="19">
        <v>0.14877071218356566</v>
      </c>
      <c r="BT39" s="87">
        <v>0.15515343883504937</v>
      </c>
      <c r="BU39" s="32">
        <v>8.2989896073877065E-2</v>
      </c>
      <c r="BV39" s="43">
        <v>5.2533961913032695E-2</v>
      </c>
      <c r="BW39" s="27">
        <v>0.1115897486890952</v>
      </c>
      <c r="BX39" s="27">
        <v>0.11615343289232663</v>
      </c>
      <c r="BY39" s="27">
        <v>0.12910406871918442</v>
      </c>
      <c r="BZ39" s="27">
        <v>0.14672848407854919</v>
      </c>
      <c r="CA39" s="128">
        <v>0.14011803666151162</v>
      </c>
      <c r="CB39" s="43">
        <v>7.0639506966271873E-2</v>
      </c>
      <c r="CC39" s="27">
        <v>5.8681779512383257E-2</v>
      </c>
      <c r="CD39" s="19">
        <v>0.12423639608031505</v>
      </c>
      <c r="CE39" s="19">
        <v>0.14288897047452867</v>
      </c>
      <c r="CF39" s="19">
        <v>0.13211602301965633</v>
      </c>
      <c r="CG39" s="19">
        <v>0.15982588429278424</v>
      </c>
      <c r="CH39" s="128">
        <v>0.11421374261069329</v>
      </c>
      <c r="CI39" s="5">
        <v>0.12262674674153709</v>
      </c>
      <c r="CJ39" s="155">
        <v>0.14839835368027446</v>
      </c>
      <c r="CK39" s="5">
        <v>0.11118499659763072</v>
      </c>
      <c r="CL39" s="155">
        <v>5.908107942179313E-2</v>
      </c>
    </row>
    <row r="40" spans="1:90" s="8" customFormat="1" ht="13.5" customHeight="1" thickBot="1" x14ac:dyDescent="0.3">
      <c r="A40" s="268"/>
      <c r="B40" s="15" t="s">
        <v>31</v>
      </c>
      <c r="C40" s="33">
        <f t="shared" si="13"/>
        <v>5.0329851473040033E-2</v>
      </c>
      <c r="D40" s="44">
        <f t="shared" si="14"/>
        <v>4.9196059216167418E-2</v>
      </c>
      <c r="E40" s="28">
        <f t="shared" si="15"/>
        <v>4.9654812070216922E-2</v>
      </c>
      <c r="F40" s="28">
        <f t="shared" si="16"/>
        <v>6.089804122435126E-2</v>
      </c>
      <c r="G40" s="28">
        <f t="shared" si="17"/>
        <v>5.7488862220853178E-2</v>
      </c>
      <c r="H40" s="28">
        <f t="shared" si="18"/>
        <v>6.2883740420303341E-2</v>
      </c>
      <c r="I40" s="129">
        <f t="shared" si="18"/>
        <v>5.6452936892902442E-2</v>
      </c>
      <c r="J40" s="33">
        <f t="shared" si="12"/>
        <v>5.1967384432291465E-2</v>
      </c>
      <c r="K40" s="44">
        <f t="shared" si="6"/>
        <v>5.3674497024251672E-2</v>
      </c>
      <c r="L40" s="28">
        <f t="shared" si="7"/>
        <v>5.0122609809904413E-2</v>
      </c>
      <c r="M40" s="28">
        <f t="shared" si="8"/>
        <v>6.1715026982240677E-2</v>
      </c>
      <c r="N40" s="28">
        <f t="shared" si="9"/>
        <v>5.8988110433708232E-2</v>
      </c>
      <c r="O40" s="28">
        <f t="shared" si="10"/>
        <v>6.5835843021976967E-2</v>
      </c>
      <c r="P40" s="129">
        <f t="shared" si="11"/>
        <v>6.0867833945606353E-2</v>
      </c>
      <c r="Q40" s="33">
        <v>3.7610203268285167E-2</v>
      </c>
      <c r="R40" s="28">
        <v>4.0739168420718071E-2</v>
      </c>
      <c r="S40" s="28">
        <v>4.2816941418722165E-2</v>
      </c>
      <c r="T40" s="20">
        <v>4.6947900459226824E-2</v>
      </c>
      <c r="U40" s="20">
        <v>4.7262863655095404E-2</v>
      </c>
      <c r="V40" s="20">
        <v>5.050910062476608E-2</v>
      </c>
      <c r="W40" s="156">
        <v>5.3540783794475424E-2</v>
      </c>
      <c r="X40" s="33">
        <v>5.1661216631234234E-2</v>
      </c>
      <c r="Y40" s="28">
        <v>5.5367051736980193E-2</v>
      </c>
      <c r="Z40" s="28">
        <v>6.3646498178837455E-2</v>
      </c>
      <c r="AA40" s="20">
        <v>6.246903738449839E-2</v>
      </c>
      <c r="AB40" s="20">
        <v>6.1336200881785909E-2</v>
      </c>
      <c r="AC40" s="20">
        <v>6.4292837593038679E-2</v>
      </c>
      <c r="AD40" s="156">
        <v>6.1678270409065643E-2</v>
      </c>
      <c r="AE40" s="33">
        <v>5.6147973496377138E-2</v>
      </c>
      <c r="AF40" s="28">
        <v>5.920274494239345E-2</v>
      </c>
      <c r="AG40" s="28">
        <v>4.6122253803397337E-2</v>
      </c>
      <c r="AH40" s="20">
        <v>6.6580829761848509E-2</v>
      </c>
      <c r="AI40" s="20">
        <v>6.3617247720261033E-2</v>
      </c>
      <c r="AJ40" s="20">
        <v>6.8853474325592648E-2</v>
      </c>
      <c r="AK40" s="156">
        <v>6.2493815968730985E-2</v>
      </c>
      <c r="AL40" s="33">
        <v>5.9029819072146342E-2</v>
      </c>
      <c r="AM40" s="28">
        <v>5.9796739972054917E-2</v>
      </c>
      <c r="AN40" s="28">
        <v>4.5375036581608158E-2</v>
      </c>
      <c r="AO40" s="20">
        <v>6.6104994896287544E-2</v>
      </c>
      <c r="AP40" s="20">
        <v>7.1502326127747914E-2</v>
      </c>
      <c r="AQ40" s="20">
        <v>7.7658428833582274E-2</v>
      </c>
      <c r="AR40" s="156">
        <v>6.5661469352124274E-2</v>
      </c>
      <c r="AS40" s="7">
        <v>4.4722717989094794E-2</v>
      </c>
      <c r="AT40" s="85">
        <v>4.9311415096023374E-2</v>
      </c>
      <c r="AU40" s="20">
        <v>3.8531085736111401E-2</v>
      </c>
      <c r="AV40" s="20">
        <v>5.5902585248646428E-2</v>
      </c>
      <c r="AW40" s="20">
        <v>5.0425109265709457E-2</v>
      </c>
      <c r="AX40" s="20">
        <v>5.8725979024071333E-2</v>
      </c>
      <c r="AY40" s="88">
        <v>5.3730968654043018E-2</v>
      </c>
      <c r="AZ40" s="7">
        <v>6.131922485085594E-2</v>
      </c>
      <c r="BA40" s="85">
        <v>6.5865147600382812E-2</v>
      </c>
      <c r="BB40" s="20">
        <v>5.0306813761723287E-2</v>
      </c>
      <c r="BC40" s="20">
        <v>6.6241389254408575E-2</v>
      </c>
      <c r="BD40" s="20">
        <v>6.225087860664584E-2</v>
      </c>
      <c r="BE40" s="20">
        <v>7.0860925863225746E-2</v>
      </c>
      <c r="BF40" s="88">
        <v>6.3762743653584503E-2</v>
      </c>
      <c r="BG40" s="33">
        <v>5.4866046695133286E-2</v>
      </c>
      <c r="BH40" s="44">
        <v>6.3902926904641194E-2</v>
      </c>
      <c r="BI40" s="28">
        <v>5.851478902595908E-2</v>
      </c>
      <c r="BJ40" s="28">
        <v>7.054963519150026E-2</v>
      </c>
      <c r="BK40" s="20">
        <v>6.3153603871908562E-2</v>
      </c>
      <c r="BL40" s="20">
        <v>6.7929685201357046E-2</v>
      </c>
      <c r="BM40" s="88">
        <v>6.3769524096435951E-2</v>
      </c>
      <c r="BN40" s="33">
        <v>5.0381873455204861E-2</v>
      </c>
      <c r="BO40" s="44">
        <v>3.5210781520819343E-2</v>
      </c>
      <c r="BP40" s="28">
        <v>5.5667459972876407E-2</v>
      </c>
      <c r="BQ40" s="28">
        <v>5.8923843661508893E-2</v>
      </c>
      <c r="BR40" s="20">
        <v>5.2356653340511726E-2</v>
      </c>
      <c r="BS40" s="20">
        <v>6.7856312710181915E-2</v>
      </c>
      <c r="BT40" s="88">
        <v>6.2305095636391056E-2</v>
      </c>
      <c r="BU40" s="33">
        <v>4.721555372579065E-2</v>
      </c>
      <c r="BV40" s="44">
        <v>3.1297003229077393E-2</v>
      </c>
      <c r="BW40" s="28">
        <v>4.9912365796955266E-2</v>
      </c>
      <c r="BX40" s="28">
        <v>5.4770424399375101E-2</v>
      </c>
      <c r="BY40" s="28">
        <v>5.3833454645745543E-2</v>
      </c>
      <c r="BZ40" s="28">
        <v>5.8113792945502195E-2</v>
      </c>
      <c r="CA40" s="129">
        <v>5.1553480950555397E-2</v>
      </c>
      <c r="CB40" s="44">
        <v>4.0343885546277963E-2</v>
      </c>
      <c r="CC40" s="28">
        <v>3.1267612738583361E-2</v>
      </c>
      <c r="CD40" s="20">
        <v>4.5654876425978617E-2</v>
      </c>
      <c r="CE40" s="20">
        <v>6.0489771986212089E-2</v>
      </c>
      <c r="CF40" s="20">
        <v>4.9150284093120396E-2</v>
      </c>
      <c r="CG40" s="20">
        <v>5.6033826563173406E-2</v>
      </c>
      <c r="CH40" s="129">
        <v>4.6971967776647659E-2</v>
      </c>
      <c r="CI40" s="7">
        <v>3.6599506442985867E-2</v>
      </c>
      <c r="CJ40" s="156">
        <v>4.5101766337461519E-2</v>
      </c>
      <c r="CK40" s="7">
        <v>4.389888091875354E-2</v>
      </c>
      <c r="CL40" s="156">
        <v>2.0996777564874503E-2</v>
      </c>
    </row>
    <row r="41" spans="1:90" ht="12.75" customHeight="1" x14ac:dyDescent="0.25">
      <c r="A41" s="266" t="s">
        <v>38</v>
      </c>
      <c r="B41" s="13" t="s">
        <v>25</v>
      </c>
      <c r="C41" s="31">
        <f t="shared" si="13"/>
        <v>5.0059595789238784E-2</v>
      </c>
      <c r="D41" s="42">
        <f t="shared" si="14"/>
        <v>3.8310855757618924E-2</v>
      </c>
      <c r="E41" s="26">
        <f t="shared" si="15"/>
        <v>3.7989258032474799E-2</v>
      </c>
      <c r="F41" s="26">
        <f t="shared" si="16"/>
        <v>5.2835058865349394E-2</v>
      </c>
      <c r="G41" s="26">
        <f t="shared" si="17"/>
        <v>6.4822928697112925E-2</v>
      </c>
      <c r="H41" s="26">
        <f t="shared" si="18"/>
        <v>7.1143577093933041E-2</v>
      </c>
      <c r="I41" s="127">
        <f t="shared" si="18"/>
        <v>5.3697897617625057E-2</v>
      </c>
      <c r="J41" s="31">
        <f t="shared" si="12"/>
        <v>5.0772836913217219E-2</v>
      </c>
      <c r="K41" s="42">
        <f t="shared" si="6"/>
        <v>4.3947048308322682E-2</v>
      </c>
      <c r="L41" s="26">
        <f t="shared" si="7"/>
        <v>3.9141418832088264E-2</v>
      </c>
      <c r="M41" s="26">
        <f t="shared" si="8"/>
        <v>4.9495805270607027E-2</v>
      </c>
      <c r="N41" s="26">
        <f t="shared" si="9"/>
        <v>6.784545280620731E-2</v>
      </c>
      <c r="O41" s="26">
        <f t="shared" si="10"/>
        <v>7.3519030564184198E-2</v>
      </c>
      <c r="P41" s="127">
        <f t="shared" si="11"/>
        <v>5.6881646563519121E-2</v>
      </c>
      <c r="Q41" s="31">
        <v>1.8589310053667707E-2</v>
      </c>
      <c r="R41" s="26">
        <v>2.360877029841317E-2</v>
      </c>
      <c r="S41" s="26">
        <v>3.9600530653343534E-2</v>
      </c>
      <c r="T41" s="18">
        <v>2.8045860252079877E-2</v>
      </c>
      <c r="U41" s="18">
        <v>5.7006529382219992E-2</v>
      </c>
      <c r="V41" s="18">
        <v>4.794498530186915E-2</v>
      </c>
      <c r="W41" s="154">
        <v>4.7442737604102218E-2</v>
      </c>
      <c r="X41" s="31">
        <v>4.0379752626025382E-2</v>
      </c>
      <c r="Y41" s="26">
        <v>5.3862726992920898E-2</v>
      </c>
      <c r="Z41" s="26">
        <v>5.4289323871512474E-2</v>
      </c>
      <c r="AA41" s="18">
        <v>5.2393260729970713E-2</v>
      </c>
      <c r="AB41" s="18">
        <v>7.2592541069955982E-2</v>
      </c>
      <c r="AC41" s="18">
        <v>5.0780751228992921E-2</v>
      </c>
      <c r="AD41" s="154">
        <v>7.668380548840012E-2</v>
      </c>
      <c r="AE41" s="31">
        <v>5.7821229050279331E-2</v>
      </c>
      <c r="AF41" s="26">
        <v>5.8761651730300152E-2</v>
      </c>
      <c r="AG41" s="26">
        <v>3.3936091156799603E-2</v>
      </c>
      <c r="AH41" s="18">
        <v>3.7114273201462565E-2</v>
      </c>
      <c r="AI41" s="18">
        <v>5.8803117838757156E-2</v>
      </c>
      <c r="AJ41" s="18">
        <v>6.0979708520804331E-2</v>
      </c>
      <c r="AK41" s="154">
        <v>6.1483174505574965E-2</v>
      </c>
      <c r="AL41" s="31">
        <v>8.3512396982286255E-2</v>
      </c>
      <c r="AM41" s="26">
        <v>4.1610799566093405E-2</v>
      </c>
      <c r="AN41" s="26">
        <v>4.004615541257673E-2</v>
      </c>
      <c r="AO41" s="18">
        <v>3.9038987095200504E-2</v>
      </c>
      <c r="AP41" s="18">
        <v>7.8432971787671918E-2</v>
      </c>
      <c r="AQ41" s="18">
        <v>8.5894808743169404E-2</v>
      </c>
      <c r="AR41" s="154">
        <v>4.6340326340326338E-2</v>
      </c>
      <c r="AS41" s="3">
        <v>4.2874041438813681E-2</v>
      </c>
      <c r="AT41" s="83">
        <v>5.9011631337885541E-2</v>
      </c>
      <c r="AU41" s="18">
        <v>4.8397232571784264E-2</v>
      </c>
      <c r="AV41" s="18">
        <v>5.5316047611962238E-2</v>
      </c>
      <c r="AW41" s="18">
        <v>7.26097646557545E-2</v>
      </c>
      <c r="AX41" s="18">
        <v>7.1004117154552363E-2</v>
      </c>
      <c r="AY41" s="86">
        <v>6.3265308039176182E-2</v>
      </c>
      <c r="AZ41" s="3">
        <v>5.5910096115917192E-2</v>
      </c>
      <c r="BA41" s="83">
        <v>5.3875968992248065E-2</v>
      </c>
      <c r="BB41" s="18">
        <v>3.6847105613320358E-2</v>
      </c>
      <c r="BC41" s="18">
        <v>6.8209316394434366E-2</v>
      </c>
      <c r="BD41" s="18">
        <v>7.0463855611783602E-2</v>
      </c>
      <c r="BE41" s="18">
        <v>7.9469086021505375E-2</v>
      </c>
      <c r="BF41" s="86">
        <v>4.6119181318275859E-2</v>
      </c>
      <c r="BG41" s="31">
        <v>5.3444602272727272E-2</v>
      </c>
      <c r="BH41" s="42">
        <v>4.4038114859644602E-2</v>
      </c>
      <c r="BI41" s="26">
        <v>3.6974589546948232E-2</v>
      </c>
      <c r="BJ41" s="26">
        <v>6.6007763687805365E-2</v>
      </c>
      <c r="BK41" s="18">
        <v>6.8118043735107339E-2</v>
      </c>
      <c r="BL41" s="18">
        <v>9.0824659078648576E-2</v>
      </c>
      <c r="BM41" s="86">
        <v>5.5770347988127307E-2</v>
      </c>
      <c r="BN41" s="31">
        <v>5.3651266766020868E-2</v>
      </c>
      <c r="BO41" s="42">
        <v>1.680672268907563E-2</v>
      </c>
      <c r="BP41" s="26">
        <v>2.3040321830420936E-2</v>
      </c>
      <c r="BQ41" s="26">
        <v>4.9840933191940613E-2</v>
      </c>
      <c r="BR41" s="18">
        <v>6.4736798368407927E-2</v>
      </c>
      <c r="BS41" s="18">
        <v>0.10125412846393154</v>
      </c>
      <c r="BT41" s="86">
        <v>5.7948291224169966E-2</v>
      </c>
      <c r="BU41" s="31">
        <v>4.7014118540532161E-2</v>
      </c>
      <c r="BV41" s="42">
        <v>1.2760604511954189E-2</v>
      </c>
      <c r="BW41" s="26">
        <v>3.5667685531019427E-2</v>
      </c>
      <c r="BX41" s="26">
        <v>6.3176863171046857E-2</v>
      </c>
      <c r="BY41" s="26">
        <v>5.284708744637194E-2</v>
      </c>
      <c r="BZ41" s="26">
        <v>8.5479993729273326E-2</v>
      </c>
      <c r="CA41" s="127">
        <v>4.9701313221513783E-2</v>
      </c>
      <c r="CB41" s="42">
        <v>4.7399144046117996E-2</v>
      </c>
      <c r="CC41" s="26">
        <v>1.8771566597653555E-2</v>
      </c>
      <c r="CD41" s="18">
        <v>3.1093544137022398E-2</v>
      </c>
      <c r="CE41" s="18">
        <v>6.9207283317590809E-2</v>
      </c>
      <c r="CF41" s="18">
        <v>5.2618577075098816E-2</v>
      </c>
      <c r="CG41" s="18">
        <v>7.7358015099426553E-2</v>
      </c>
      <c r="CH41" s="127">
        <v>3.5690775348096511E-2</v>
      </c>
      <c r="CI41" s="3">
        <v>5.9384967029604101E-2</v>
      </c>
      <c r="CJ41" s="154">
        <v>7.7247064926701026E-2</v>
      </c>
      <c r="CK41" s="3">
        <v>4.3212170484195504E-2</v>
      </c>
      <c r="CL41" s="154">
        <v>3.6110657799139328E-2</v>
      </c>
    </row>
    <row r="42" spans="1:90" x14ac:dyDescent="0.25">
      <c r="A42" s="267"/>
      <c r="B42" s="14" t="s">
        <v>26</v>
      </c>
      <c r="C42" s="32">
        <f t="shared" si="13"/>
        <v>4.2298823004842688E-2</v>
      </c>
      <c r="D42" s="43">
        <f t="shared" si="14"/>
        <v>3.8610134876154133E-2</v>
      </c>
      <c r="E42" s="27">
        <f t="shared" si="15"/>
        <v>4.3960101666792394E-2</v>
      </c>
      <c r="F42" s="27">
        <f t="shared" si="16"/>
        <v>4.9846803569757375E-2</v>
      </c>
      <c r="G42" s="27">
        <f t="shared" si="17"/>
        <v>4.7255266864885161E-2</v>
      </c>
      <c r="H42" s="27">
        <f t="shared" si="18"/>
        <v>4.5524448553136823E-2</v>
      </c>
      <c r="I42" s="128">
        <f t="shared" si="18"/>
        <v>4.5198016062223623E-2</v>
      </c>
      <c r="J42" s="32">
        <f t="shared" si="12"/>
        <v>4.3604362051676851E-2</v>
      </c>
      <c r="K42" s="43">
        <f t="shared" si="6"/>
        <v>4.4059547126076501E-2</v>
      </c>
      <c r="L42" s="27">
        <f t="shared" si="7"/>
        <v>4.5196726523131843E-2</v>
      </c>
      <c r="M42" s="27">
        <f t="shared" si="8"/>
        <v>5.0344938924151067E-2</v>
      </c>
      <c r="N42" s="27">
        <f t="shared" si="9"/>
        <v>4.9365030550038269E-2</v>
      </c>
      <c r="O42" s="27">
        <f t="shared" si="10"/>
        <v>4.8149526778225774E-2</v>
      </c>
      <c r="P42" s="128">
        <f t="shared" si="11"/>
        <v>4.7418880517076614E-2</v>
      </c>
      <c r="Q42" s="32">
        <v>2.952517881154575E-2</v>
      </c>
      <c r="R42" s="27">
        <v>3.294058143189367E-2</v>
      </c>
      <c r="S42" s="27">
        <v>3.3096564245098721E-2</v>
      </c>
      <c r="T42" s="19">
        <v>3.4923808678318839E-2</v>
      </c>
      <c r="U42" s="19">
        <v>3.6416071023048439E-2</v>
      </c>
      <c r="V42" s="19">
        <v>3.5126701317671052E-2</v>
      </c>
      <c r="W42" s="155">
        <v>3.7836231387931712E-2</v>
      </c>
      <c r="X42" s="32">
        <v>3.8926955244346237E-2</v>
      </c>
      <c r="Y42" s="27">
        <v>4.4064379829382695E-2</v>
      </c>
      <c r="Z42" s="27">
        <v>5.6790512485325767E-2</v>
      </c>
      <c r="AA42" s="19">
        <v>4.8812643797255778E-2</v>
      </c>
      <c r="AB42" s="19">
        <v>4.9643826499883921E-2</v>
      </c>
      <c r="AC42" s="19">
        <v>4.7478342811500047E-2</v>
      </c>
      <c r="AD42" s="155">
        <v>4.4709139665581953E-2</v>
      </c>
      <c r="AE42" s="32">
        <v>4.3114040100482635E-2</v>
      </c>
      <c r="AF42" s="27">
        <v>4.7509755812985222E-2</v>
      </c>
      <c r="AG42" s="27">
        <v>3.9972812223652815E-2</v>
      </c>
      <c r="AH42" s="19">
        <v>5.8314643144308252E-2</v>
      </c>
      <c r="AI42" s="19">
        <v>5.1143210827626712E-2</v>
      </c>
      <c r="AJ42" s="19">
        <v>4.9458318737786576E-2</v>
      </c>
      <c r="AK42" s="155">
        <v>4.4047633874548485E-2</v>
      </c>
      <c r="AL42" s="32">
        <v>5.0413803718956263E-2</v>
      </c>
      <c r="AM42" s="27">
        <v>5.6353789073879036E-2</v>
      </c>
      <c r="AN42" s="27">
        <v>4.5345986028340127E-2</v>
      </c>
      <c r="AO42" s="19">
        <v>5.476735159454351E-2</v>
      </c>
      <c r="AP42" s="19">
        <v>6.1812134355160135E-2</v>
      </c>
      <c r="AQ42" s="19">
        <v>5.7342617984465341E-2</v>
      </c>
      <c r="AR42" s="155">
        <v>4.9425569626182907E-2</v>
      </c>
      <c r="AS42" s="5">
        <v>4.6036362869541846E-2</v>
      </c>
      <c r="AT42" s="84">
        <v>4.7719323296773135E-2</v>
      </c>
      <c r="AU42" s="19">
        <v>4.416818136095544E-2</v>
      </c>
      <c r="AV42" s="19">
        <v>4.4617339170964276E-2</v>
      </c>
      <c r="AW42" s="19">
        <v>4.6211166151306118E-2</v>
      </c>
      <c r="AX42" s="19">
        <v>5.080420608003608E-2</v>
      </c>
      <c r="AY42" s="87">
        <v>5.2950744451073839E-2</v>
      </c>
      <c r="AZ42" s="5">
        <v>5.3350642568642331E-2</v>
      </c>
      <c r="BA42" s="84">
        <v>5.8251509607837662E-2</v>
      </c>
      <c r="BB42" s="19">
        <v>4.8367694973393376E-2</v>
      </c>
      <c r="BC42" s="19">
        <v>5.7332948867423857E-2</v>
      </c>
      <c r="BD42" s="19">
        <v>5.2187935891495674E-2</v>
      </c>
      <c r="BE42" s="19">
        <v>4.8172983802835932E-2</v>
      </c>
      <c r="BF42" s="87">
        <v>5.2456460520163541E-2</v>
      </c>
      <c r="BG42" s="32">
        <v>4.5885584935255713E-2</v>
      </c>
      <c r="BH42" s="43">
        <v>4.4159157535468868E-2</v>
      </c>
      <c r="BI42" s="27">
        <v>5.2631562358799872E-2</v>
      </c>
      <c r="BJ42" s="27">
        <v>5.6384523668609784E-2</v>
      </c>
      <c r="BK42" s="19">
        <v>4.8706630204477075E-2</v>
      </c>
      <c r="BL42" s="19">
        <v>4.8379049040065888E-2</v>
      </c>
      <c r="BM42" s="87">
        <v>4.7678097295989673E-2</v>
      </c>
      <c r="BN42" s="32">
        <v>4.1582328164644022E-2</v>
      </c>
      <c r="BO42" s="43">
        <v>2.1477880420391643E-2</v>
      </c>
      <c r="BP42" s="27">
        <v>4.1200498509488641E-2</v>
      </c>
      <c r="BQ42" s="27">
        <v>4.7606252471784204E-2</v>
      </c>
      <c r="BR42" s="19">
        <v>4.879926944730803E-2</v>
      </c>
      <c r="BS42" s="19">
        <v>4.8433994451445257E-2</v>
      </c>
      <c r="BT42" s="87">
        <v>5.024716731514077E-2</v>
      </c>
      <c r="BU42" s="32">
        <v>3.8720704521288618E-2</v>
      </c>
      <c r="BV42" s="43">
        <v>1.6916471139566538E-2</v>
      </c>
      <c r="BW42" s="27">
        <v>3.9675191261027379E-2</v>
      </c>
      <c r="BX42" s="27">
        <v>4.4455597950485655E-2</v>
      </c>
      <c r="BY42" s="27">
        <v>3.9453196593748609E-2</v>
      </c>
      <c r="BZ42" s="27">
        <v>3.9047970357744696E-2</v>
      </c>
      <c r="CA42" s="128">
        <v>3.9686176400599196E-2</v>
      </c>
      <c r="CB42" s="43">
        <v>3.5432629113723475E-2</v>
      </c>
      <c r="CC42" s="27">
        <v>1.6708500613362844E-2</v>
      </c>
      <c r="CD42" s="19">
        <v>3.8352013221841869E-2</v>
      </c>
      <c r="CE42" s="19">
        <v>5.1252926353879569E-2</v>
      </c>
      <c r="CF42" s="19">
        <v>3.8179227654796817E-2</v>
      </c>
      <c r="CG42" s="19">
        <v>3.8917349306099788E-2</v>
      </c>
      <c r="CH42" s="128">
        <v>3.6332146841665164E-2</v>
      </c>
      <c r="CI42" s="5">
        <v>3.039089500466766E-2</v>
      </c>
      <c r="CJ42" s="155">
        <v>3.542479719383082E-2</v>
      </c>
      <c r="CK42" s="5">
        <v>2.4127488727452018E-2</v>
      </c>
      <c r="CL42" s="155">
        <v>2.3864149535578586E-2</v>
      </c>
    </row>
    <row r="43" spans="1:90" x14ac:dyDescent="0.25">
      <c r="A43" s="267"/>
      <c r="B43" s="14" t="s">
        <v>27</v>
      </c>
      <c r="C43" s="32">
        <f t="shared" si="13"/>
        <v>5.8318080630406832E-2</v>
      </c>
      <c r="D43" s="43">
        <f t="shared" si="14"/>
        <v>7.1737123846347658E-2</v>
      </c>
      <c r="E43" s="27">
        <f t="shared" si="15"/>
        <v>7.5508527547293258E-2</v>
      </c>
      <c r="F43" s="27">
        <f t="shared" si="16"/>
        <v>9.6350782400127177E-2</v>
      </c>
      <c r="G43" s="27">
        <f t="shared" si="17"/>
        <v>8.0499585127427067E-2</v>
      </c>
      <c r="H43" s="27">
        <f t="shared" si="18"/>
        <v>7.9926128169572841E-2</v>
      </c>
      <c r="I43" s="128">
        <f t="shared" si="18"/>
        <v>0.10203264012523727</v>
      </c>
      <c r="J43" s="32">
        <f t="shared" si="12"/>
        <v>5.7440769839788915E-2</v>
      </c>
      <c r="K43" s="43">
        <f t="shared" si="6"/>
        <v>7.9998826694573658E-2</v>
      </c>
      <c r="L43" s="27">
        <f t="shared" si="7"/>
        <v>7.8131053802190223E-2</v>
      </c>
      <c r="M43" s="27">
        <f t="shared" si="8"/>
        <v>9.3441741383272797E-2</v>
      </c>
      <c r="N43" s="27">
        <f t="shared" si="9"/>
        <v>7.9433866763808619E-2</v>
      </c>
      <c r="O43" s="27">
        <f t="shared" si="10"/>
        <v>7.751128417833375E-2</v>
      </c>
      <c r="P43" s="128">
        <f t="shared" si="11"/>
        <v>0.11201266737219912</v>
      </c>
      <c r="Q43" s="32">
        <v>2.4638850149759049E-2</v>
      </c>
      <c r="R43" s="27">
        <v>4.9329801830446024E-2</v>
      </c>
      <c r="S43" s="27">
        <v>8.5695381508329463E-2</v>
      </c>
      <c r="T43" s="19">
        <v>6.4355097047088125E-2</v>
      </c>
      <c r="U43" s="19">
        <v>6.5008433616115247E-2</v>
      </c>
      <c r="V43" s="19">
        <v>6.7990493755525405E-2</v>
      </c>
      <c r="W43" s="155">
        <v>7.9818791526196683E-2</v>
      </c>
      <c r="X43" s="32">
        <v>3.7476019394513664E-2</v>
      </c>
      <c r="Y43" s="27">
        <v>7.1692536799189382E-2</v>
      </c>
      <c r="Z43" s="27">
        <v>0.11394652080618033</v>
      </c>
      <c r="AA43" s="19">
        <v>0.10218715179002355</v>
      </c>
      <c r="AB43" s="19">
        <v>6.8590162447003555E-2</v>
      </c>
      <c r="AC43" s="19">
        <v>6.6489733846877092E-2</v>
      </c>
      <c r="AD43" s="155">
        <v>9.0142328776874892E-2</v>
      </c>
      <c r="AE43" s="32">
        <v>6.3137398414657986E-2</v>
      </c>
      <c r="AF43" s="27">
        <v>9.1915264967665417E-2</v>
      </c>
      <c r="AG43" s="27">
        <v>7.0328639709335575E-2</v>
      </c>
      <c r="AH43" s="19">
        <v>0.10939396278305487</v>
      </c>
      <c r="AI43" s="19">
        <v>7.8959406276886565E-2</v>
      </c>
      <c r="AJ43" s="19">
        <v>8.6790944910903348E-2</v>
      </c>
      <c r="AK43" s="155">
        <v>0.10501254169704444</v>
      </c>
      <c r="AL43" s="32">
        <v>8.4711762537924812E-2</v>
      </c>
      <c r="AM43" s="27">
        <v>0.10232555197462392</v>
      </c>
      <c r="AN43" s="27">
        <v>7.311185692439752E-2</v>
      </c>
      <c r="AO43" s="19">
        <v>8.3008805061442384E-2</v>
      </c>
      <c r="AP43" s="19">
        <v>0.11043608263843024</v>
      </c>
      <c r="AQ43" s="19">
        <v>7.8534414673175484E-2</v>
      </c>
      <c r="AR43" s="155">
        <v>0.11158375547351254</v>
      </c>
      <c r="AS43" s="5">
        <v>6.3174554413571227E-2</v>
      </c>
      <c r="AT43" s="84">
        <v>9.7247434021931575E-2</v>
      </c>
      <c r="AU43" s="19">
        <v>6.8104984851214495E-2</v>
      </c>
      <c r="AV43" s="19">
        <v>6.4980756850017668E-2</v>
      </c>
      <c r="AW43" s="19">
        <v>7.4871157077822895E-2</v>
      </c>
      <c r="AX43" s="19">
        <v>8.6970529858144074E-2</v>
      </c>
      <c r="AY43" s="87">
        <v>0.13063810610213181</v>
      </c>
      <c r="AZ43" s="5">
        <v>7.6449865652567991E-2</v>
      </c>
      <c r="BA43" s="84">
        <v>8.9809135684809499E-2</v>
      </c>
      <c r="BB43" s="19">
        <v>7.7461241628521652E-2</v>
      </c>
      <c r="BC43" s="19">
        <v>0.10087108523340403</v>
      </c>
      <c r="BD43" s="19">
        <v>7.8068865528935244E-2</v>
      </c>
      <c r="BE43" s="19">
        <v>7.3185838036672862E-2</v>
      </c>
      <c r="BF43" s="87">
        <v>0.13989232377429084</v>
      </c>
      <c r="BG43" s="32">
        <v>5.8752396166134202E-2</v>
      </c>
      <c r="BH43" s="43">
        <v>8.5976802315205339E-2</v>
      </c>
      <c r="BI43" s="27">
        <v>7.3156807574228017E-2</v>
      </c>
      <c r="BJ43" s="27">
        <v>0.11598747963364334</v>
      </c>
      <c r="BK43" s="19">
        <v>6.2888521523052243E-2</v>
      </c>
      <c r="BL43" s="19">
        <v>8.7761079164050237E-2</v>
      </c>
      <c r="BM43" s="87">
        <v>0.12575500449555732</v>
      </c>
      <c r="BN43" s="32">
        <v>5.1185311989182358E-2</v>
      </c>
      <c r="BO43" s="43">
        <v>5.1694085962718107E-2</v>
      </c>
      <c r="BP43" s="27">
        <v>6.3242997415314708E-2</v>
      </c>
      <c r="BQ43" s="27">
        <v>0.10674959266750846</v>
      </c>
      <c r="BR43" s="19">
        <v>9.6648305002222934E-2</v>
      </c>
      <c r="BS43" s="19">
        <v>7.2367239181321485E-2</v>
      </c>
      <c r="BT43" s="87">
        <v>0.11325848713198444</v>
      </c>
      <c r="BU43" s="32">
        <v>6.39762216354125E-2</v>
      </c>
      <c r="BV43" s="43">
        <v>3.7291552127981485E-2</v>
      </c>
      <c r="BW43" s="27">
        <v>7.3679959870180362E-2</v>
      </c>
      <c r="BX43" s="27">
        <v>0.12155892456081965</v>
      </c>
      <c r="BY43" s="27">
        <v>8.6755519575443502E-2</v>
      </c>
      <c r="BZ43" s="27">
        <v>7.816425380586127E-2</v>
      </c>
      <c r="CA43" s="128">
        <v>8.1987204357708426E-2</v>
      </c>
      <c r="CB43" s="43">
        <v>5.9678425950344602E-2</v>
      </c>
      <c r="CC43" s="27">
        <v>4.0089072778905881E-2</v>
      </c>
      <c r="CD43" s="19">
        <v>5.6356885185230389E-2</v>
      </c>
      <c r="CE43" s="19">
        <v>9.4414968374269798E-2</v>
      </c>
      <c r="CF43" s="19">
        <v>8.2769397588358176E-2</v>
      </c>
      <c r="CG43" s="19">
        <v>6.7957413662860261E-2</v>
      </c>
      <c r="CH43" s="128">
        <v>9.0647058977012626E-2</v>
      </c>
      <c r="CI43" s="5">
        <v>9.2952156502546318E-2</v>
      </c>
      <c r="CJ43" s="155">
        <v>6.2711249792263418E-2</v>
      </c>
      <c r="CK43" s="5">
        <v>6.557027904058986E-2</v>
      </c>
      <c r="CL43" s="155">
        <v>4.9765836526630254E-2</v>
      </c>
    </row>
    <row r="44" spans="1:90" x14ac:dyDescent="0.25">
      <c r="A44" s="267"/>
      <c r="B44" s="14" t="s">
        <v>29</v>
      </c>
      <c r="C44" s="32">
        <f t="shared" si="13"/>
        <v>6.3657044317078804E-2</v>
      </c>
      <c r="D44" s="43">
        <f t="shared" si="14"/>
        <v>6.9437520682966603E-2</v>
      </c>
      <c r="E44" s="27">
        <f t="shared" si="15"/>
        <v>6.7183597507762233E-2</v>
      </c>
      <c r="F44" s="27">
        <f t="shared" si="16"/>
        <v>7.7055328501708445E-2</v>
      </c>
      <c r="G44" s="27">
        <f t="shared" si="17"/>
        <v>8.0425471539356488E-2</v>
      </c>
      <c r="H44" s="27">
        <f t="shared" si="18"/>
        <v>6.5548929948633455E-2</v>
      </c>
      <c r="I44" s="128">
        <f t="shared" si="18"/>
        <v>8.3094988791488703E-2</v>
      </c>
      <c r="J44" s="32">
        <f t="shared" si="12"/>
        <v>6.4145342865513461E-2</v>
      </c>
      <c r="K44" s="43">
        <f t="shared" si="6"/>
        <v>7.8364797810234338E-2</v>
      </c>
      <c r="L44" s="27">
        <f t="shared" si="7"/>
        <v>6.5102501839072957E-2</v>
      </c>
      <c r="M44" s="27">
        <f t="shared" si="8"/>
        <v>7.911785298341581E-2</v>
      </c>
      <c r="N44" s="27">
        <f t="shared" si="9"/>
        <v>7.8352991490613616E-2</v>
      </c>
      <c r="O44" s="27">
        <f t="shared" si="10"/>
        <v>6.0852174110740599E-2</v>
      </c>
      <c r="P44" s="128">
        <f t="shared" si="11"/>
        <v>8.4219782804717161E-2</v>
      </c>
      <c r="Q44" s="32">
        <v>3.8585765952437096E-2</v>
      </c>
      <c r="R44" s="27">
        <v>6.3502829696396645E-2</v>
      </c>
      <c r="S44" s="27">
        <v>3.9207600534311479E-2</v>
      </c>
      <c r="T44" s="19">
        <v>6.6076635040192858E-2</v>
      </c>
      <c r="U44" s="19">
        <v>5.4555832631234237E-2</v>
      </c>
      <c r="V44" s="19">
        <v>4.5433751616734054E-2</v>
      </c>
      <c r="W44" s="155">
        <v>6.3297996327480899E-2</v>
      </c>
      <c r="X44" s="32">
        <v>7.0960571579418194E-2</v>
      </c>
      <c r="Y44" s="27">
        <v>8.6976335796423193E-2</v>
      </c>
      <c r="Z44" s="27">
        <v>6.0700386621558612E-2</v>
      </c>
      <c r="AA44" s="19">
        <v>9.0023724373652525E-2</v>
      </c>
      <c r="AB44" s="19">
        <v>7.1716233648873529E-2</v>
      </c>
      <c r="AC44" s="19">
        <v>7.1872043874573216E-2</v>
      </c>
      <c r="AD44" s="155">
        <v>8.3507809851224732E-2</v>
      </c>
      <c r="AE44" s="32">
        <v>6.9908307317307669E-2</v>
      </c>
      <c r="AF44" s="27">
        <v>7.8192401243917381E-2</v>
      </c>
      <c r="AG44" s="27">
        <v>6.1037617134546654E-2</v>
      </c>
      <c r="AH44" s="19">
        <v>8.9254014895693623E-2</v>
      </c>
      <c r="AI44" s="19">
        <v>8.6807529116705182E-2</v>
      </c>
      <c r="AJ44" s="19">
        <v>6.0537666829194973E-2</v>
      </c>
      <c r="AK44" s="155">
        <v>8.907423755480541E-2</v>
      </c>
      <c r="AL44" s="32">
        <v>6.6528657892509072E-2</v>
      </c>
      <c r="AM44" s="27">
        <v>9.518756522109563E-2</v>
      </c>
      <c r="AN44" s="27">
        <v>7.9637289696518718E-2</v>
      </c>
      <c r="AO44" s="19">
        <v>6.8812137820116664E-2</v>
      </c>
      <c r="AP44" s="19">
        <v>0.10344780316228179</v>
      </c>
      <c r="AQ44" s="19">
        <v>6.484426811546648E-2</v>
      </c>
      <c r="AR44" s="155">
        <v>7.8862145026029812E-2</v>
      </c>
      <c r="AS44" s="5">
        <v>7.083290547497717E-2</v>
      </c>
      <c r="AT44" s="84">
        <v>9.1799656884286165E-2</v>
      </c>
      <c r="AU44" s="19">
        <v>6.216708213409429E-2</v>
      </c>
      <c r="AV44" s="19">
        <v>8.0798233167315839E-2</v>
      </c>
      <c r="AW44" s="19">
        <v>7.4390486443398351E-2</v>
      </c>
      <c r="AX44" s="19">
        <v>5.6777704563188341E-2</v>
      </c>
      <c r="AY44" s="87">
        <v>9.1431543010581859E-2</v>
      </c>
      <c r="AZ44" s="5">
        <v>7.364683082783019E-2</v>
      </c>
      <c r="BA44" s="84">
        <v>8.7640483699926372E-2</v>
      </c>
      <c r="BB44" s="19">
        <v>7.3890952806594593E-2</v>
      </c>
      <c r="BC44" s="19">
        <v>8.4365005735286699E-2</v>
      </c>
      <c r="BD44" s="19">
        <v>8.7147279685308096E-2</v>
      </c>
      <c r="BE44" s="19">
        <v>6.0347907951927758E-2</v>
      </c>
      <c r="BF44" s="87">
        <v>9.5820137384340823E-2</v>
      </c>
      <c r="BG44" s="32">
        <v>6.724674929119781E-2</v>
      </c>
      <c r="BH44" s="43">
        <v>9.1344237143991147E-2</v>
      </c>
      <c r="BI44" s="27">
        <v>7.6725264556347691E-2</v>
      </c>
      <c r="BJ44" s="27">
        <v>8.1783546628237322E-2</v>
      </c>
      <c r="BK44" s="19">
        <v>8.1669805328531811E-2</v>
      </c>
      <c r="BL44" s="19">
        <v>5.3563265219775356E-2</v>
      </c>
      <c r="BM44" s="87">
        <v>7.6459423220127123E-2</v>
      </c>
      <c r="BN44" s="32">
        <v>5.5452954588430477E-2</v>
      </c>
      <c r="BO44" s="43">
        <v>3.2274872795838204E-2</v>
      </c>
      <c r="BP44" s="27">
        <v>6.7453821228611613E-2</v>
      </c>
      <c r="BQ44" s="27">
        <v>7.1829526206831043E-2</v>
      </c>
      <c r="BR44" s="19">
        <v>6.7088961908575911E-2</v>
      </c>
      <c r="BS44" s="19">
        <v>7.3440784715064641E-2</v>
      </c>
      <c r="BT44" s="87">
        <v>9.5304970063146616E-2</v>
      </c>
      <c r="BU44" s="32">
        <v>6.7725914487815356E-2</v>
      </c>
      <c r="BV44" s="43">
        <v>3.4089366024648626E-2</v>
      </c>
      <c r="BW44" s="27">
        <v>7.6301950321153972E-2</v>
      </c>
      <c r="BX44" s="27">
        <v>7.2587843395310811E-2</v>
      </c>
      <c r="BY44" s="27">
        <v>8.8352305607189832E-2</v>
      </c>
      <c r="BZ44" s="27">
        <v>7.0082551154403636E-2</v>
      </c>
      <c r="CA44" s="128">
        <v>7.63229545257674E-2</v>
      </c>
      <c r="CB44" s="43">
        <v>5.5681785758864934E-2</v>
      </c>
      <c r="CC44" s="27">
        <v>3.3367458323142737E-2</v>
      </c>
      <c r="CD44" s="19">
        <v>7.471401004388474E-2</v>
      </c>
      <c r="CE44" s="19">
        <v>6.502261775444719E-2</v>
      </c>
      <c r="CF44" s="19">
        <v>8.9078477861466041E-2</v>
      </c>
      <c r="CG44" s="19">
        <v>8.4571478535442848E-2</v>
      </c>
      <c r="CH44" s="128">
        <v>8.8897910502434938E-2</v>
      </c>
      <c r="CI44" s="5">
        <v>8.032086608991533E-2</v>
      </c>
      <c r="CJ44" s="155">
        <v>7.3956264301128907E-2</v>
      </c>
      <c r="CK44" s="5">
        <v>5.2809370333184211E-2</v>
      </c>
      <c r="CL44" s="155">
        <v>3.7462260931220973E-2</v>
      </c>
    </row>
    <row r="45" spans="1:90" x14ac:dyDescent="0.25">
      <c r="A45" s="267"/>
      <c r="B45" s="14" t="s">
        <v>30</v>
      </c>
      <c r="C45" s="32">
        <f t="shared" si="13"/>
        <v>0.11667395381467208</v>
      </c>
      <c r="D45" s="43">
        <f t="shared" si="14"/>
        <v>0.10915452057237152</v>
      </c>
      <c r="E45" s="27">
        <f t="shared" si="15"/>
        <v>9.4633389376984289E-2</v>
      </c>
      <c r="F45" s="27">
        <f t="shared" si="16"/>
        <v>0.10925498357788402</v>
      </c>
      <c r="G45" s="27">
        <f t="shared" si="17"/>
        <v>0.15675216320310267</v>
      </c>
      <c r="H45" s="27">
        <f t="shared" si="18"/>
        <v>0.1515576485967319</v>
      </c>
      <c r="I45" s="128">
        <f t="shared" si="18"/>
        <v>0.13488562279745397</v>
      </c>
      <c r="J45" s="32">
        <f t="shared" si="12"/>
        <v>0.10993267043818988</v>
      </c>
      <c r="K45" s="43">
        <f t="shared" si="6"/>
        <v>0.12609448829285719</v>
      </c>
      <c r="L45" s="27">
        <f t="shared" si="7"/>
        <v>8.957372685966597E-2</v>
      </c>
      <c r="M45" s="27">
        <f t="shared" si="8"/>
        <v>0.10707664686462713</v>
      </c>
      <c r="N45" s="27">
        <f t="shared" si="9"/>
        <v>0.15666272106727655</v>
      </c>
      <c r="O45" s="27">
        <f t="shared" si="10"/>
        <v>0.15453719210288269</v>
      </c>
      <c r="P45" s="128">
        <f t="shared" si="11"/>
        <v>0.14095046995070856</v>
      </c>
      <c r="Q45" s="32">
        <v>9.3041873866113164E-2</v>
      </c>
      <c r="R45" s="27">
        <v>0.13248832808170916</v>
      </c>
      <c r="S45" s="27">
        <v>9.0627392950158023E-2</v>
      </c>
      <c r="T45" s="19">
        <v>9.6968188545619838E-2</v>
      </c>
      <c r="U45" s="19">
        <v>0.12222667760286932</v>
      </c>
      <c r="V45" s="19">
        <v>0.12077334437779277</v>
      </c>
      <c r="W45" s="155">
        <v>0.15037668913544447</v>
      </c>
      <c r="X45" s="32">
        <v>9.5512788206104163E-2</v>
      </c>
      <c r="Y45" s="27">
        <v>0.14228917443789491</v>
      </c>
      <c r="Z45" s="27">
        <v>8.442404641131758E-2</v>
      </c>
      <c r="AA45" s="19">
        <v>0.10309311323162744</v>
      </c>
      <c r="AB45" s="19">
        <v>0.12950904597734861</v>
      </c>
      <c r="AC45" s="19">
        <v>0.15882507421175382</v>
      </c>
      <c r="AD45" s="155">
        <v>0.13643965429536392</v>
      </c>
      <c r="AE45" s="32">
        <v>0.10950171107809926</v>
      </c>
      <c r="AF45" s="27">
        <v>0.14215604168256171</v>
      </c>
      <c r="AG45" s="27">
        <v>9.1045104078220113E-2</v>
      </c>
      <c r="AH45" s="19">
        <v>0.14383702216120259</v>
      </c>
      <c r="AI45" s="19">
        <v>0.16913059607635439</v>
      </c>
      <c r="AJ45" s="19">
        <v>0.16175881085866439</v>
      </c>
      <c r="AK45" s="155">
        <v>0.13842111051443154</v>
      </c>
      <c r="AL45" s="32">
        <v>0.11261629111887766</v>
      </c>
      <c r="AM45" s="27">
        <v>0.13414027260095443</v>
      </c>
      <c r="AN45" s="27">
        <v>5.8731244646970486E-2</v>
      </c>
      <c r="AO45" s="19">
        <v>0.1249122843720052</v>
      </c>
      <c r="AP45" s="19">
        <v>0.21396759199616133</v>
      </c>
      <c r="AQ45" s="19">
        <v>0.1932590925172728</v>
      </c>
      <c r="AR45" s="155">
        <v>0.14007020132157794</v>
      </c>
      <c r="AS45" s="5">
        <v>8.8624398566695392E-2</v>
      </c>
      <c r="AT45" s="84">
        <v>0.10703509948508862</v>
      </c>
      <c r="AU45" s="19">
        <v>7.7681593822409606E-2</v>
      </c>
      <c r="AV45" s="19">
        <v>0.10052074518295059</v>
      </c>
      <c r="AW45" s="19">
        <v>0.1386024101933335</v>
      </c>
      <c r="AX45" s="19">
        <v>0.14596208419804862</v>
      </c>
      <c r="AY45" s="87">
        <v>0.16697221223664147</v>
      </c>
      <c r="AZ45" s="5">
        <v>0.14139963876989065</v>
      </c>
      <c r="BA45" s="84">
        <v>0.11627355940694731</v>
      </c>
      <c r="BB45" s="19">
        <v>8.5828379448271055E-2</v>
      </c>
      <c r="BC45" s="19">
        <v>8.366893413209546E-2</v>
      </c>
      <c r="BD45" s="19">
        <v>0.18018499729942375</v>
      </c>
      <c r="BE45" s="19">
        <v>0.12547209066697018</v>
      </c>
      <c r="BF45" s="87">
        <v>0.12880210507338896</v>
      </c>
      <c r="BG45" s="32">
        <v>9.7902925124008097E-2</v>
      </c>
      <c r="BH45" s="43">
        <v>0.15281010592798</v>
      </c>
      <c r="BI45" s="27">
        <v>0.1238232076023129</v>
      </c>
      <c r="BJ45" s="27">
        <v>9.8235458578729881E-2</v>
      </c>
      <c r="BK45" s="19">
        <v>0.15092780786935431</v>
      </c>
      <c r="BL45" s="19">
        <v>0.1646134907085314</v>
      </c>
      <c r="BM45" s="87">
        <v>0.11358824069179475</v>
      </c>
      <c r="BN45" s="32">
        <v>0.14086173677573063</v>
      </c>
      <c r="BO45" s="43">
        <v>8.1563324719721386E-2</v>
      </c>
      <c r="BP45" s="27">
        <v>0.10442884591766798</v>
      </c>
      <c r="BQ45" s="27">
        <v>0.10537742871278606</v>
      </c>
      <c r="BR45" s="19">
        <v>0.14875264152336728</v>
      </c>
      <c r="BS45" s="19">
        <v>0.16563354928402743</v>
      </c>
      <c r="BT45" s="87">
        <v>0.15293354633702544</v>
      </c>
      <c r="BU45" s="32">
        <v>0.12309895170118501</v>
      </c>
      <c r="BV45" s="43">
        <v>5.1409731678161284E-2</v>
      </c>
      <c r="BW45" s="27">
        <v>0.12327642325349318</v>
      </c>
      <c r="BX45" s="27">
        <v>9.8277463927397252E-2</v>
      </c>
      <c r="BY45" s="27">
        <v>0.13803092450904267</v>
      </c>
      <c r="BZ45" s="27">
        <v>0.15725496030422459</v>
      </c>
      <c r="CA45" s="128">
        <v>0.14852858216250275</v>
      </c>
      <c r="CB45" s="43">
        <v>0.16417922294001649</v>
      </c>
      <c r="CC45" s="27">
        <v>3.1379567702696509E-2</v>
      </c>
      <c r="CD45" s="19">
        <v>0.10646765563902193</v>
      </c>
      <c r="CE45" s="19">
        <v>0.13765919693442583</v>
      </c>
      <c r="CF45" s="19">
        <v>0.17618893898377161</v>
      </c>
      <c r="CG45" s="19">
        <v>0.17521288003572774</v>
      </c>
      <c r="CH45" s="128">
        <v>0.12416968896125094</v>
      </c>
      <c r="CI45" s="5">
        <v>0.14730651145427814</v>
      </c>
      <c r="CJ45" s="155">
        <v>0.17217811305178798</v>
      </c>
      <c r="CK45" s="5">
        <v>0.10393569844789367</v>
      </c>
      <c r="CL45" s="155">
        <v>1.0784672779254064E-2</v>
      </c>
    </row>
    <row r="46" spans="1:90" s="8" customFormat="1" ht="13.5" customHeight="1" thickBot="1" x14ac:dyDescent="0.3">
      <c r="A46" s="268"/>
      <c r="B46" s="15" t="s">
        <v>31</v>
      </c>
      <c r="C46" s="33">
        <f t="shared" si="13"/>
        <v>4.5821548605595189E-2</v>
      </c>
      <c r="D46" s="44">
        <f t="shared" si="14"/>
        <v>4.2690420187998582E-2</v>
      </c>
      <c r="E46" s="28">
        <f t="shared" si="15"/>
        <v>4.6890339705727507E-2</v>
      </c>
      <c r="F46" s="28">
        <f t="shared" si="16"/>
        <v>5.4100631198165515E-2</v>
      </c>
      <c r="G46" s="28">
        <f t="shared" si="17"/>
        <v>5.3411209211287815E-2</v>
      </c>
      <c r="H46" s="28">
        <f t="shared" si="18"/>
        <v>5.1349659628719693E-2</v>
      </c>
      <c r="I46" s="129">
        <f t="shared" si="18"/>
        <v>5.1175570440874375E-2</v>
      </c>
      <c r="J46" s="33">
        <f t="shared" si="12"/>
        <v>4.6834419896267229E-2</v>
      </c>
      <c r="K46" s="44">
        <f t="shared" si="6"/>
        <v>4.8648300833545058E-2</v>
      </c>
      <c r="L46" s="28">
        <f t="shared" si="7"/>
        <v>4.784386613680814E-2</v>
      </c>
      <c r="M46" s="28">
        <f t="shared" si="8"/>
        <v>5.4361524670992326E-2</v>
      </c>
      <c r="N46" s="28">
        <f t="shared" si="9"/>
        <v>5.5214332764290823E-2</v>
      </c>
      <c r="O46" s="28">
        <f t="shared" si="10"/>
        <v>5.3383666564400821E-2</v>
      </c>
      <c r="P46" s="129">
        <f t="shared" si="11"/>
        <v>5.3748052533884857E-2</v>
      </c>
      <c r="Q46" s="33">
        <v>3.0363236873062877E-2</v>
      </c>
      <c r="R46" s="28">
        <v>3.662316982873598E-2</v>
      </c>
      <c r="S46" s="28">
        <v>3.6515200685869144E-2</v>
      </c>
      <c r="T46" s="20">
        <v>3.8531729037122646E-2</v>
      </c>
      <c r="U46" s="20">
        <v>4.1418894906708748E-2</v>
      </c>
      <c r="V46" s="20">
        <v>3.9169697191308313E-2</v>
      </c>
      <c r="W46" s="156">
        <v>4.3507513737866828E-2</v>
      </c>
      <c r="X46" s="33">
        <v>4.1848337022352015E-2</v>
      </c>
      <c r="Y46" s="28">
        <v>4.9707355868649744E-2</v>
      </c>
      <c r="Z46" s="28">
        <v>5.9027804005899881E-2</v>
      </c>
      <c r="AA46" s="20">
        <v>5.410098935829144E-2</v>
      </c>
      <c r="AB46" s="20">
        <v>5.4407210023100137E-2</v>
      </c>
      <c r="AC46" s="20">
        <v>5.1822693581127517E-2</v>
      </c>
      <c r="AD46" s="156">
        <v>5.1960764334155626E-2</v>
      </c>
      <c r="AE46" s="33">
        <v>4.7289718713259446E-2</v>
      </c>
      <c r="AF46" s="28">
        <v>5.2968162539827855E-2</v>
      </c>
      <c r="AG46" s="28">
        <v>4.2720307852237599E-2</v>
      </c>
      <c r="AH46" s="20">
        <v>6.2102968762189681E-2</v>
      </c>
      <c r="AI46" s="20">
        <v>5.6946995956884391E-2</v>
      </c>
      <c r="AJ46" s="20">
        <v>5.4097888541774802E-2</v>
      </c>
      <c r="AK46" s="156">
        <v>5.1233884812713189E-2</v>
      </c>
      <c r="AL46" s="33">
        <v>5.5524753475396232E-2</v>
      </c>
      <c r="AM46" s="28">
        <v>6.0619007237787063E-2</v>
      </c>
      <c r="AN46" s="28">
        <v>4.8217563488551662E-2</v>
      </c>
      <c r="AO46" s="20">
        <v>5.6830256550586523E-2</v>
      </c>
      <c r="AP46" s="20">
        <v>6.9708705174200622E-2</v>
      </c>
      <c r="AQ46" s="20">
        <v>6.2814960072492598E-2</v>
      </c>
      <c r="AR46" s="156">
        <v>5.4562216622864784E-2</v>
      </c>
      <c r="AS46" s="7">
        <v>4.8613404770925281E-2</v>
      </c>
      <c r="AT46" s="85">
        <v>5.355929218687927E-2</v>
      </c>
      <c r="AU46" s="20">
        <v>4.6815498057819233E-2</v>
      </c>
      <c r="AV46" s="20">
        <v>4.9143817046855914E-2</v>
      </c>
      <c r="AW46" s="20">
        <v>5.2241714778926855E-2</v>
      </c>
      <c r="AX46" s="20">
        <v>5.5342720517934284E-2</v>
      </c>
      <c r="AY46" s="88">
        <v>6.0289104955337666E-2</v>
      </c>
      <c r="AZ46" s="7">
        <v>5.6900552702555673E-2</v>
      </c>
      <c r="BA46" s="85">
        <v>6.1726656186406492E-2</v>
      </c>
      <c r="BB46" s="20">
        <v>5.0820567288928462E-2</v>
      </c>
      <c r="BC46" s="20">
        <v>6.1280794014529766E-2</v>
      </c>
      <c r="BD46" s="20">
        <v>5.8687797300373212E-2</v>
      </c>
      <c r="BE46" s="20">
        <v>5.3038942803952216E-2</v>
      </c>
      <c r="BF46" s="88">
        <v>5.8537435165772617E-2</v>
      </c>
      <c r="BG46" s="33">
        <v>4.888557231405663E-2</v>
      </c>
      <c r="BH46" s="44">
        <v>5.0148578177617607E-2</v>
      </c>
      <c r="BI46" s="28">
        <v>5.5070864615585628E-2</v>
      </c>
      <c r="BJ46" s="28">
        <v>6.0881963598351574E-2</v>
      </c>
      <c r="BK46" s="20">
        <v>5.41597048087206E-2</v>
      </c>
      <c r="BL46" s="20">
        <v>5.4662888554080059E-2</v>
      </c>
      <c r="BM46" s="88">
        <v>5.325501437725675E-2</v>
      </c>
      <c r="BN46" s="33">
        <v>4.5249783298529668E-2</v>
      </c>
      <c r="BO46" s="44">
        <v>2.3834184642456478E-2</v>
      </c>
      <c r="BP46" s="28">
        <v>4.3563123099573491E-2</v>
      </c>
      <c r="BQ46" s="28">
        <v>5.2019679000011081E-2</v>
      </c>
      <c r="BR46" s="20">
        <v>5.414363916541199E-2</v>
      </c>
      <c r="BS46" s="20">
        <v>5.6119541252536771E-2</v>
      </c>
      <c r="BT46" s="88">
        <v>5.6638486265111351E-2</v>
      </c>
      <c r="BU46" s="33">
        <v>4.3165125970444827E-2</v>
      </c>
      <c r="BV46" s="44">
        <v>1.8911236193731938E-2</v>
      </c>
      <c r="BW46" s="28">
        <v>4.4139425542416053E-2</v>
      </c>
      <c r="BX46" s="28">
        <v>5.0423417032179979E-2</v>
      </c>
      <c r="BY46" s="28">
        <v>4.639856992123817E-2</v>
      </c>
      <c r="BZ46" s="28">
        <v>4.714884144242986E-2</v>
      </c>
      <c r="CA46" s="129">
        <v>4.5054654618083868E-2</v>
      </c>
      <c r="CB46" s="44">
        <v>4.0375000915369268E-2</v>
      </c>
      <c r="CC46" s="28">
        <v>1.8806559017893468E-2</v>
      </c>
      <c r="CD46" s="20">
        <v>4.2013042420393866E-2</v>
      </c>
      <c r="CE46" s="20">
        <v>5.5690697581536532E-2</v>
      </c>
      <c r="CF46" s="20">
        <v>4.599886007731338E-2</v>
      </c>
      <c r="CG46" s="20">
        <v>4.7531165779188256E-2</v>
      </c>
      <c r="CH46" s="129">
        <v>4.2665441371520493E-2</v>
      </c>
      <c r="CI46" s="7">
        <v>3.9545161021188976E-2</v>
      </c>
      <c r="CJ46" s="156">
        <v>4.5678381297251283E-2</v>
      </c>
      <c r="CK46" s="7">
        <v>3.0284781313344188E-2</v>
      </c>
      <c r="CL46" s="156">
        <v>2.6165277906279722E-2</v>
      </c>
    </row>
    <row r="47" spans="1:90" x14ac:dyDescent="0.25">
      <c r="A47" s="266" t="s">
        <v>31</v>
      </c>
      <c r="B47" s="13" t="s">
        <v>25</v>
      </c>
      <c r="C47" s="31">
        <f t="shared" si="13"/>
        <v>8.1857245862307582E-2</v>
      </c>
      <c r="D47" s="42">
        <f t="shared" si="14"/>
        <v>7.3684647131632766E-2</v>
      </c>
      <c r="E47" s="26">
        <f t="shared" si="15"/>
        <v>7.4821321011433836E-2</v>
      </c>
      <c r="F47" s="26">
        <f t="shared" si="16"/>
        <v>8.4462537438940194E-2</v>
      </c>
      <c r="G47" s="26">
        <f t="shared" si="17"/>
        <v>7.4591744012882294E-2</v>
      </c>
      <c r="H47" s="26">
        <f t="shared" si="18"/>
        <v>7.8429331859897283E-2</v>
      </c>
      <c r="I47" s="127">
        <f t="shared" si="18"/>
        <v>8.3806751652809056E-2</v>
      </c>
      <c r="J47" s="31">
        <f t="shared" si="12"/>
        <v>8.3760317433461157E-2</v>
      </c>
      <c r="K47" s="42">
        <f t="shared" si="6"/>
        <v>7.7446231123802722E-2</v>
      </c>
      <c r="L47" s="26">
        <f t="shared" si="7"/>
        <v>7.6401854499730637E-2</v>
      </c>
      <c r="M47" s="26">
        <f t="shared" si="8"/>
        <v>8.3988708079980434E-2</v>
      </c>
      <c r="N47" s="26">
        <f t="shared" si="9"/>
        <v>7.6475859133186497E-2</v>
      </c>
      <c r="O47" s="26">
        <f t="shared" si="10"/>
        <v>7.9408713450464616E-2</v>
      </c>
      <c r="P47" s="127">
        <f t="shared" si="11"/>
        <v>8.374228384617613E-2</v>
      </c>
      <c r="Q47" s="31">
        <v>6.6877100280289925E-2</v>
      </c>
      <c r="R47" s="26">
        <v>5.7944532709817226E-2</v>
      </c>
      <c r="S47" s="26">
        <v>6.6164170185266755E-2</v>
      </c>
      <c r="T47" s="18">
        <v>6.1187148267736538E-2</v>
      </c>
      <c r="U47" s="18">
        <v>6.4256465821522113E-2</v>
      </c>
      <c r="V47" s="18">
        <v>6.4889229796577366E-2</v>
      </c>
      <c r="W47" s="154">
        <v>7.0793104682177088E-2</v>
      </c>
      <c r="X47" s="31">
        <v>7.8667266556786464E-2</v>
      </c>
      <c r="Y47" s="26">
        <v>7.5375076033910346E-2</v>
      </c>
      <c r="Z47" s="26">
        <v>9.2084439978691354E-2</v>
      </c>
      <c r="AA47" s="18">
        <v>7.8903583423647228E-2</v>
      </c>
      <c r="AB47" s="18">
        <v>7.5867571631661274E-2</v>
      </c>
      <c r="AC47" s="18">
        <v>7.4323859300579151E-2</v>
      </c>
      <c r="AD47" s="154">
        <v>8.1563650224552267E-2</v>
      </c>
      <c r="AE47" s="31">
        <v>9.0508702769533586E-2</v>
      </c>
      <c r="AF47" s="26">
        <v>8.2751398637933321E-2</v>
      </c>
      <c r="AG47" s="26">
        <v>7.796216826093412E-2</v>
      </c>
      <c r="AH47" s="18">
        <v>8.8946839939401556E-2</v>
      </c>
      <c r="AI47" s="18">
        <v>7.5726012714184388E-2</v>
      </c>
      <c r="AJ47" s="18">
        <v>7.7363849935005391E-2</v>
      </c>
      <c r="AK47" s="154">
        <v>7.9976589611802595E-2</v>
      </c>
      <c r="AL47" s="31">
        <v>9.6798526686585507E-2</v>
      </c>
      <c r="AM47" s="26">
        <v>8.5288243638549713E-2</v>
      </c>
      <c r="AN47" s="26">
        <v>7.4819905756577113E-2</v>
      </c>
      <c r="AO47" s="18">
        <v>8.6922603734620005E-2</v>
      </c>
      <c r="AP47" s="18">
        <v>8.7764330498546095E-2</v>
      </c>
      <c r="AQ47" s="18">
        <v>9.014355641438683E-2</v>
      </c>
      <c r="AR47" s="154">
        <v>8.8728536327078347E-2</v>
      </c>
      <c r="AS47" s="3">
        <v>8.1280829427072321E-2</v>
      </c>
      <c r="AT47" s="83">
        <v>8.4429535553218915E-2</v>
      </c>
      <c r="AU47" s="18">
        <v>7.3096797361750787E-2</v>
      </c>
      <c r="AV47" s="18">
        <v>8.2558276091071178E-2</v>
      </c>
      <c r="AW47" s="18">
        <v>7.4064249370916921E-2</v>
      </c>
      <c r="AX47" s="18">
        <v>8.1135173024721674E-2</v>
      </c>
      <c r="AY47" s="86">
        <v>8.6110077919631975E-2</v>
      </c>
      <c r="AZ47" s="3">
        <v>9.3371274341873076E-2</v>
      </c>
      <c r="BA47" s="83">
        <v>8.6782090245164922E-2</v>
      </c>
      <c r="BB47" s="18">
        <v>7.725487675877965E-2</v>
      </c>
      <c r="BC47" s="18">
        <v>9.5973528094272814E-2</v>
      </c>
      <c r="BD47" s="18">
        <v>7.9703255624274855E-2</v>
      </c>
      <c r="BE47" s="18">
        <v>8.2498490017058376E-2</v>
      </c>
      <c r="BF47" s="86">
        <v>9.134073630430993E-2</v>
      </c>
      <c r="BG47" s="31">
        <v>8.3173987515375886E-2</v>
      </c>
      <c r="BH47" s="42">
        <v>8.4405575816736342E-2</v>
      </c>
      <c r="BI47" s="26">
        <v>7.8426706414249092E-2</v>
      </c>
      <c r="BJ47" s="26">
        <v>9.4470330626203289E-2</v>
      </c>
      <c r="BK47" s="18">
        <v>7.4768007954767957E-2</v>
      </c>
      <c r="BL47" s="18">
        <v>7.7945448491940031E-2</v>
      </c>
      <c r="BM47" s="86">
        <v>8.3742007604153373E-2</v>
      </c>
      <c r="BN47" s="31">
        <v>7.9404851890172601E-2</v>
      </c>
      <c r="BO47" s="42">
        <v>6.2593396355090938E-2</v>
      </c>
      <c r="BP47" s="26">
        <v>7.1405771281596225E-2</v>
      </c>
      <c r="BQ47" s="26">
        <v>8.2947354462890976E-2</v>
      </c>
      <c r="BR47" s="18">
        <v>7.9656979449618415E-2</v>
      </c>
      <c r="BS47" s="18">
        <v>8.6970100623448107E-2</v>
      </c>
      <c r="BT47" s="86">
        <v>8.7683568095703393E-2</v>
      </c>
      <c r="BU47" s="31">
        <v>7.8124961192161974E-2</v>
      </c>
      <c r="BV47" s="42">
        <v>5.6577283810983384E-2</v>
      </c>
      <c r="BW47" s="26">
        <v>7.0835313552570237E-2</v>
      </c>
      <c r="BX47" s="26">
        <v>8.5705702963611713E-2</v>
      </c>
      <c r="BY47" s="26">
        <v>6.5693304691607182E-2</v>
      </c>
      <c r="BZ47" s="26">
        <v>7.643122827239246E-2</v>
      </c>
      <c r="CA47" s="127">
        <v>0.10030707071644283</v>
      </c>
      <c r="CB47" s="42">
        <v>7.0364957963224617E-2</v>
      </c>
      <c r="CC47" s="26">
        <v>6.0699338514922457E-2</v>
      </c>
      <c r="CD47" s="18">
        <v>6.6163060563923015E-2</v>
      </c>
      <c r="CE47" s="18">
        <v>8.7010006785946767E-2</v>
      </c>
      <c r="CF47" s="18">
        <v>6.8417262371723783E-2</v>
      </c>
      <c r="CG47" s="18">
        <v>7.4007402810171874E-2</v>
      </c>
      <c r="CH47" s="127">
        <v>7.5269881942244682E-2</v>
      </c>
      <c r="CI47" s="3">
        <v>6.4836468615859968E-2</v>
      </c>
      <c r="CJ47" s="154">
        <v>6.8658552254593705E-2</v>
      </c>
      <c r="CK47" s="3">
        <v>6.2226982820779486E-2</v>
      </c>
      <c r="CL47" s="154">
        <v>4.3899375355533961E-2</v>
      </c>
    </row>
    <row r="48" spans="1:90" x14ac:dyDescent="0.25">
      <c r="A48" s="267"/>
      <c r="B48" s="14" t="s">
        <v>26</v>
      </c>
      <c r="C48" s="32">
        <f t="shared" si="13"/>
        <v>7.0544164420815902E-2</v>
      </c>
      <c r="D48" s="43">
        <f t="shared" si="14"/>
        <v>6.2479450510449584E-2</v>
      </c>
      <c r="E48" s="27">
        <f t="shared" si="15"/>
        <v>6.5509557602640184E-2</v>
      </c>
      <c r="F48" s="27">
        <f t="shared" si="16"/>
        <v>8.1101830459344201E-2</v>
      </c>
      <c r="G48" s="27">
        <f t="shared" si="17"/>
        <v>8.2043578201611275E-2</v>
      </c>
      <c r="H48" s="27">
        <f t="shared" si="18"/>
        <v>8.6336970902589169E-2</v>
      </c>
      <c r="I48" s="128">
        <f t="shared" si="18"/>
        <v>8.2324152718888835E-2</v>
      </c>
      <c r="J48" s="32">
        <f t="shared" si="12"/>
        <v>7.1722085978368932E-2</v>
      </c>
      <c r="K48" s="43">
        <f t="shared" si="6"/>
        <v>6.8500189883878446E-2</v>
      </c>
      <c r="L48" s="27">
        <f t="shared" si="7"/>
        <v>6.5503175019027068E-2</v>
      </c>
      <c r="M48" s="27">
        <f t="shared" si="8"/>
        <v>8.21584276890715E-2</v>
      </c>
      <c r="N48" s="27">
        <f t="shared" si="9"/>
        <v>8.3545374580589707E-2</v>
      </c>
      <c r="O48" s="27">
        <f t="shared" si="10"/>
        <v>8.8681240763074223E-2</v>
      </c>
      <c r="P48" s="128">
        <f t="shared" si="11"/>
        <v>8.5480670967103323E-2</v>
      </c>
      <c r="Q48" s="32">
        <v>4.3415989748306495E-2</v>
      </c>
      <c r="R48" s="27">
        <v>4.5078942789703896E-2</v>
      </c>
      <c r="S48" s="27">
        <v>4.9034145496807478E-2</v>
      </c>
      <c r="T48" s="19">
        <v>5.29179601570842E-2</v>
      </c>
      <c r="U48" s="19">
        <v>6.0334091938162672E-2</v>
      </c>
      <c r="V48" s="19">
        <v>6.6954782096137463E-2</v>
      </c>
      <c r="W48" s="155">
        <v>6.7508963674365E-2</v>
      </c>
      <c r="X48" s="32">
        <v>6.1118590215849984E-2</v>
      </c>
      <c r="Y48" s="27">
        <v>6.2709904002592701E-2</v>
      </c>
      <c r="Z48" s="27">
        <v>8.0551053315728927E-2</v>
      </c>
      <c r="AA48" s="19">
        <v>7.4720509005798255E-2</v>
      </c>
      <c r="AB48" s="19">
        <v>7.6694401119496991E-2</v>
      </c>
      <c r="AC48" s="19">
        <v>8.0354782518017767E-2</v>
      </c>
      <c r="AD48" s="155">
        <v>7.7471451976222933E-2</v>
      </c>
      <c r="AE48" s="32">
        <v>7.2783081057948243E-2</v>
      </c>
      <c r="AF48" s="27">
        <v>6.8837703173785098E-2</v>
      </c>
      <c r="AG48" s="27">
        <v>5.8629385260721228E-2</v>
      </c>
      <c r="AH48" s="19">
        <v>8.6303313906360132E-2</v>
      </c>
      <c r="AI48" s="19">
        <v>8.0581211499891003E-2</v>
      </c>
      <c r="AJ48" s="19">
        <v>8.8072331636411511E-2</v>
      </c>
      <c r="AK48" s="155">
        <v>8.0804011510292748E-2</v>
      </c>
      <c r="AL48" s="32">
        <v>7.4654999655913337E-2</v>
      </c>
      <c r="AM48" s="27">
        <v>7.3537086932276605E-2</v>
      </c>
      <c r="AN48" s="27">
        <v>6.2628533495677319E-2</v>
      </c>
      <c r="AO48" s="19">
        <v>8.4974893161960219E-2</v>
      </c>
      <c r="AP48" s="19">
        <v>9.907323682925967E-2</v>
      </c>
      <c r="AQ48" s="19">
        <v>0.10047074865100969</v>
      </c>
      <c r="AR48" s="155">
        <v>9.1085444661351683E-2</v>
      </c>
      <c r="AS48" s="5">
        <v>8.2198104502606881E-2</v>
      </c>
      <c r="AT48" s="84">
        <v>8.3452843230949092E-2</v>
      </c>
      <c r="AU48" s="19">
        <v>6.3968116034148578E-2</v>
      </c>
      <c r="AV48" s="19">
        <v>9.116944023612121E-2</v>
      </c>
      <c r="AW48" s="19">
        <v>8.4527887556650319E-2</v>
      </c>
      <c r="AX48" s="19">
        <v>9.5934102065091273E-2</v>
      </c>
      <c r="AY48" s="87">
        <v>9.9382869579369412E-2</v>
      </c>
      <c r="AZ48" s="5">
        <v>9.3291507432885196E-2</v>
      </c>
      <c r="BA48" s="84">
        <v>9.1341861207604541E-2</v>
      </c>
      <c r="BB48" s="19">
        <v>7.1626495014238803E-2</v>
      </c>
      <c r="BC48" s="19">
        <v>9.8398946958247108E-2</v>
      </c>
      <c r="BD48" s="19">
        <v>9.1630236301008347E-2</v>
      </c>
      <c r="BE48" s="19">
        <v>9.7384999785497584E-2</v>
      </c>
      <c r="BF48" s="87">
        <v>9.5610320938502399E-2</v>
      </c>
      <c r="BG48" s="32">
        <v>7.6340430086538347E-2</v>
      </c>
      <c r="BH48" s="43">
        <v>8.2951170172556529E-2</v>
      </c>
      <c r="BI48" s="27">
        <v>7.3673013153675235E-2</v>
      </c>
      <c r="BJ48" s="27">
        <v>9.121137066837022E-2</v>
      </c>
      <c r="BK48" s="19">
        <v>8.5396559276309819E-2</v>
      </c>
      <c r="BL48" s="19">
        <v>8.7869338668726996E-2</v>
      </c>
      <c r="BM48" s="87">
        <v>8.4068272780058545E-2</v>
      </c>
      <c r="BN48" s="32">
        <v>6.997398512690306E-2</v>
      </c>
      <c r="BO48" s="43">
        <v>4.0092007561559215E-2</v>
      </c>
      <c r="BP48" s="27">
        <v>6.3914658381218917E-2</v>
      </c>
      <c r="BQ48" s="27">
        <v>7.7570987418630596E-2</v>
      </c>
      <c r="BR48" s="19">
        <v>9.0125372123938854E-2</v>
      </c>
      <c r="BS48" s="19">
        <v>9.2408840683701504E-2</v>
      </c>
      <c r="BT48" s="87">
        <v>8.791403261666389E-2</v>
      </c>
      <c r="BU48" s="32">
        <v>7.3171391095083749E-2</v>
      </c>
      <c r="BV48" s="43">
        <v>3.533075174394916E-2</v>
      </c>
      <c r="BW48" s="27">
        <v>6.9312313268322004E-2</v>
      </c>
      <c r="BX48" s="27">
        <v>8.167525093299903E-2</v>
      </c>
      <c r="BY48" s="27">
        <v>7.6573148522474058E-2</v>
      </c>
      <c r="BZ48" s="27">
        <v>8.2889039504230613E-2</v>
      </c>
      <c r="CA48" s="128">
        <v>7.5787646926591026E-2</v>
      </c>
      <c r="CB48" s="43">
        <v>5.8493565286123872E-2</v>
      </c>
      <c r="CC48" s="27">
        <v>4.1462234289519118E-2</v>
      </c>
      <c r="CD48" s="19">
        <v>6.1757862605863308E-2</v>
      </c>
      <c r="CE48" s="19">
        <v>7.2075632147871008E-2</v>
      </c>
      <c r="CF48" s="19">
        <v>7.5499636848921053E-2</v>
      </c>
      <c r="CG48" s="19">
        <v>8.0416047406725255E-2</v>
      </c>
      <c r="CH48" s="128">
        <v>7.2495852684215406E-2</v>
      </c>
      <c r="CI48" s="5">
        <v>6.3145589244265748E-2</v>
      </c>
      <c r="CJ48" s="155">
        <v>7.6242105322967518E-2</v>
      </c>
      <c r="CK48" s="5">
        <v>4.6680672317894724E-2</v>
      </c>
      <c r="CL48" s="155">
        <v>4.1528978345166001E-2</v>
      </c>
    </row>
    <row r="49" spans="1:90" x14ac:dyDescent="0.25">
      <c r="A49" s="267"/>
      <c r="B49" s="14" t="s">
        <v>36</v>
      </c>
      <c r="C49" s="32">
        <f t="shared" si="13"/>
        <v>7.5854335784867971E-2</v>
      </c>
      <c r="D49" s="43">
        <f t="shared" si="14"/>
        <v>6.4875867676816024E-2</v>
      </c>
      <c r="E49" s="27">
        <f t="shared" si="15"/>
        <v>7.238540235819757E-2</v>
      </c>
      <c r="F49" s="27">
        <f t="shared" si="16"/>
        <v>7.8029305309579633E-2</v>
      </c>
      <c r="G49" s="27">
        <f t="shared" si="17"/>
        <v>9.2475651022453878E-2</v>
      </c>
      <c r="H49" s="27">
        <f t="shared" si="18"/>
        <v>9.6720632249947133E-2</v>
      </c>
      <c r="I49" s="128">
        <f t="shared" si="18"/>
        <v>8.9309832331282479E-2</v>
      </c>
      <c r="J49" s="32">
        <f t="shared" si="12"/>
        <v>7.4706103066798785E-2</v>
      </c>
      <c r="K49" s="43">
        <f t="shared" si="6"/>
        <v>7.1155616480146205E-2</v>
      </c>
      <c r="L49" s="27">
        <f t="shared" si="7"/>
        <v>7.1903300650102461E-2</v>
      </c>
      <c r="M49" s="27">
        <f t="shared" si="8"/>
        <v>8.1442485107521695E-2</v>
      </c>
      <c r="N49" s="27">
        <f t="shared" si="9"/>
        <v>9.1701099218363183E-2</v>
      </c>
      <c r="O49" s="27">
        <f t="shared" si="10"/>
        <v>9.6854225401468944E-2</v>
      </c>
      <c r="P49" s="128">
        <f t="shared" si="11"/>
        <v>9.4544904830938206E-2</v>
      </c>
      <c r="Q49" s="32">
        <v>4.7099227278465508E-2</v>
      </c>
      <c r="R49" s="27">
        <v>5.2595553291550488E-2</v>
      </c>
      <c r="S49" s="27">
        <v>5.8493474096630263E-2</v>
      </c>
      <c r="T49" s="19">
        <v>6.4444236916466918E-2</v>
      </c>
      <c r="U49" s="19">
        <v>6.4946049338058753E-2</v>
      </c>
      <c r="V49" s="19">
        <v>7.2861626240590172E-2</v>
      </c>
      <c r="W49" s="155">
        <v>7.6910812233280307E-2</v>
      </c>
      <c r="X49" s="32">
        <v>6.0681476838935017E-2</v>
      </c>
      <c r="Y49" s="27">
        <v>6.542404107786047E-2</v>
      </c>
      <c r="Z49" s="27">
        <v>9.9899231557872697E-2</v>
      </c>
      <c r="AA49" s="19">
        <v>7.7363360548856591E-2</v>
      </c>
      <c r="AB49" s="19">
        <v>7.9747679017757561E-2</v>
      </c>
      <c r="AC49" s="19">
        <v>8.4692815193768478E-2</v>
      </c>
      <c r="AD49" s="155">
        <v>9.1138482997980969E-2</v>
      </c>
      <c r="AE49" s="32">
        <v>7.2779885400787739E-2</v>
      </c>
      <c r="AF49" s="27">
        <v>7.0462606891576587E-2</v>
      </c>
      <c r="AG49" s="27">
        <v>6.1773494481363211E-2</v>
      </c>
      <c r="AH49" s="19">
        <v>8.6165944734751018E-2</v>
      </c>
      <c r="AI49" s="19">
        <v>7.7854258346536878E-2</v>
      </c>
      <c r="AJ49" s="19">
        <v>9.2691239437112646E-2</v>
      </c>
      <c r="AK49" s="155">
        <v>8.5762036560365421E-2</v>
      </c>
      <c r="AL49" s="32">
        <v>8.8431754684330358E-2</v>
      </c>
      <c r="AM49" s="27">
        <v>7.96593147921075E-2</v>
      </c>
      <c r="AN49" s="27">
        <v>6.8536391094076873E-2</v>
      </c>
      <c r="AO49" s="19">
        <v>8.7232101065126022E-2</v>
      </c>
      <c r="AP49" s="19">
        <v>0.11514495689263775</v>
      </c>
      <c r="AQ49" s="19">
        <v>0.10902449114002109</v>
      </c>
      <c r="AR49" s="155">
        <v>0.1101787464049334</v>
      </c>
      <c r="AS49" s="5">
        <v>8.3159805998066702E-2</v>
      </c>
      <c r="AT49" s="84">
        <v>7.7394355434360212E-2</v>
      </c>
      <c r="AU49" s="19">
        <v>6.791145070472554E-2</v>
      </c>
      <c r="AV49" s="19">
        <v>6.8481436638063484E-2</v>
      </c>
      <c r="AW49" s="19">
        <v>9.2235978626395002E-2</v>
      </c>
      <c r="AX49" s="19">
        <v>0.10070833930665524</v>
      </c>
      <c r="AY49" s="87">
        <v>0.1113288050895033</v>
      </c>
      <c r="AZ49" s="5">
        <v>9.3241822776774452E-2</v>
      </c>
      <c r="BA49" s="84">
        <v>8.3434218965243501E-2</v>
      </c>
      <c r="BB49" s="19">
        <v>7.3390034080438774E-2</v>
      </c>
      <c r="BC49" s="19">
        <v>9.1418555980814525E-2</v>
      </c>
      <c r="BD49" s="19">
        <v>9.673103149017856E-2</v>
      </c>
      <c r="BE49" s="19">
        <v>0.10478272291048933</v>
      </c>
      <c r="BF49" s="87">
        <v>0.1030599339131136</v>
      </c>
      <c r="BG49" s="32">
        <v>8.1960582006957716E-2</v>
      </c>
      <c r="BH49" s="43">
        <v>9.8223344885773708E-2</v>
      </c>
      <c r="BI49" s="27">
        <v>7.5144382668143939E-2</v>
      </c>
      <c r="BJ49" s="27">
        <v>9.2639678671168693E-2</v>
      </c>
      <c r="BK49" s="19">
        <v>9.6910617298404098E-2</v>
      </c>
      <c r="BL49" s="19">
        <v>0.10397726155915633</v>
      </c>
      <c r="BM49" s="87">
        <v>8.4906749963487543E-2</v>
      </c>
      <c r="BN49" s="32">
        <v>7.0294269550072813E-2</v>
      </c>
      <c r="BO49" s="43">
        <v>4.2051496502697239E-2</v>
      </c>
      <c r="BP49" s="27">
        <v>7.0077946517568351E-2</v>
      </c>
      <c r="BQ49" s="27">
        <v>8.3794566304926169E-2</v>
      </c>
      <c r="BR49" s="19">
        <v>0.11003822273693685</v>
      </c>
      <c r="BS49" s="19">
        <v>0.10609530742395823</v>
      </c>
      <c r="BT49" s="87">
        <v>9.3073671484841053E-2</v>
      </c>
      <c r="BU49" s="32">
        <v>8.4777944254228507E-2</v>
      </c>
      <c r="BV49" s="43">
        <v>3.6940213829670533E-2</v>
      </c>
      <c r="BW49" s="27">
        <v>7.4899201556690498E-2</v>
      </c>
      <c r="BX49" s="27">
        <v>8.1979352306852105E-2</v>
      </c>
      <c r="BY49" s="27">
        <v>9.1243178106815648E-2</v>
      </c>
      <c r="BZ49" s="27">
        <v>9.1323718703626447E-2</v>
      </c>
      <c r="CA49" s="128">
        <v>7.7565648258782927E-2</v>
      </c>
      <c r="CB49" s="43">
        <v>7.6116589060061079E-2</v>
      </c>
      <c r="CC49" s="27">
        <v>4.257353109732008E-2</v>
      </c>
      <c r="CD49" s="19">
        <v>7.3728416824465556E-2</v>
      </c>
      <c r="CE49" s="19">
        <v>4.6773819928770576E-2</v>
      </c>
      <c r="CF49" s="19">
        <v>9.9904538370817655E-2</v>
      </c>
      <c r="CG49" s="19">
        <v>9.9894545319181099E-2</v>
      </c>
      <c r="CH49" s="128">
        <v>8.6192376813402902E-2</v>
      </c>
      <c r="CI49" s="5">
        <v>9.0752515494919847E-2</v>
      </c>
      <c r="CJ49" s="155">
        <v>9.7024292413438726E-2</v>
      </c>
      <c r="CK49" s="5">
        <v>6.5687162530423365E-2</v>
      </c>
      <c r="CL49" s="155">
        <v>4.4394063366614084E-2</v>
      </c>
    </row>
    <row r="50" spans="1:90" x14ac:dyDescent="0.25">
      <c r="A50" s="267"/>
      <c r="B50" s="14" t="s">
        <v>27</v>
      </c>
      <c r="C50" s="32">
        <f t="shared" si="13"/>
        <v>7.844067602326818E-2</v>
      </c>
      <c r="D50" s="43">
        <f t="shared" si="14"/>
        <v>6.6527944501235878E-2</v>
      </c>
      <c r="E50" s="27">
        <f t="shared" si="15"/>
        <v>7.1593831237426742E-2</v>
      </c>
      <c r="F50" s="27">
        <f t="shared" si="16"/>
        <v>8.4147810724958361E-2</v>
      </c>
      <c r="G50" s="27">
        <f t="shared" si="17"/>
        <v>8.4201071678472753E-2</v>
      </c>
      <c r="H50" s="27">
        <f t="shared" si="18"/>
        <v>8.7990672287208152E-2</v>
      </c>
      <c r="I50" s="128">
        <f t="shared" si="18"/>
        <v>8.9320511723391297E-2</v>
      </c>
      <c r="J50" s="32">
        <f t="shared" si="12"/>
        <v>7.8566203965265133E-2</v>
      </c>
      <c r="K50" s="43">
        <f t="shared" si="6"/>
        <v>7.3196599824456046E-2</v>
      </c>
      <c r="L50" s="27">
        <f t="shared" si="7"/>
        <v>7.1929116092890696E-2</v>
      </c>
      <c r="M50" s="27">
        <f t="shared" si="8"/>
        <v>8.5651704859178598E-2</v>
      </c>
      <c r="N50" s="27">
        <f t="shared" si="9"/>
        <v>8.5037487327784114E-2</v>
      </c>
      <c r="O50" s="27">
        <f t="shared" si="10"/>
        <v>8.8230070964187307E-2</v>
      </c>
      <c r="P50" s="128">
        <f t="shared" si="11"/>
        <v>9.2380025758783194E-2</v>
      </c>
      <c r="Q50" s="32">
        <v>4.8974890404337564E-2</v>
      </c>
      <c r="R50" s="27">
        <v>5.1511818604441331E-2</v>
      </c>
      <c r="S50" s="27">
        <v>5.4385536971273088E-2</v>
      </c>
      <c r="T50" s="19">
        <v>5.9490416344057322E-2</v>
      </c>
      <c r="U50" s="19">
        <v>5.9314131342955316E-2</v>
      </c>
      <c r="V50" s="19">
        <v>6.4593852164066878E-2</v>
      </c>
      <c r="W50" s="155">
        <v>7.0876534903964353E-2</v>
      </c>
      <c r="X50" s="32">
        <v>6.924477485348085E-2</v>
      </c>
      <c r="Y50" s="27">
        <v>7.1701875916859781E-2</v>
      </c>
      <c r="Z50" s="27">
        <v>8.8679876632175039E-2</v>
      </c>
      <c r="AA50" s="19">
        <v>7.912879045448E-2</v>
      </c>
      <c r="AB50" s="19">
        <v>7.5028759140973081E-2</v>
      </c>
      <c r="AC50" s="19">
        <v>8.1099400269968161E-2</v>
      </c>
      <c r="AD50" s="155">
        <v>8.5161870866839004E-2</v>
      </c>
      <c r="AE50" s="32">
        <v>8.0225677766503856E-2</v>
      </c>
      <c r="AF50" s="27">
        <v>7.7085747182671041E-2</v>
      </c>
      <c r="AG50" s="27">
        <v>6.3554048933938415E-2</v>
      </c>
      <c r="AH50" s="19">
        <v>8.7951020439809971E-2</v>
      </c>
      <c r="AI50" s="19">
        <v>8.1746924348685093E-2</v>
      </c>
      <c r="AJ50" s="19">
        <v>8.9373229978007798E-2</v>
      </c>
      <c r="AK50" s="155">
        <v>9.0652563522470767E-2</v>
      </c>
      <c r="AL50" s="32">
        <v>8.3436945250233749E-2</v>
      </c>
      <c r="AM50" s="27">
        <v>8.6161236551912185E-2</v>
      </c>
      <c r="AN50" s="27">
        <v>7.1835894088562113E-2</v>
      </c>
      <c r="AO50" s="19">
        <v>9.0169150129731188E-2</v>
      </c>
      <c r="AP50" s="19">
        <v>0.10322517026803485</v>
      </c>
      <c r="AQ50" s="19">
        <v>0.10122213664251019</v>
      </c>
      <c r="AR50" s="155">
        <v>0.10123835010125745</v>
      </c>
      <c r="AS50" s="5">
        <v>8.7055628129826382E-2</v>
      </c>
      <c r="AT50" s="84">
        <v>8.4293843645990491E-2</v>
      </c>
      <c r="AU50" s="19">
        <v>7.4439874964852853E-2</v>
      </c>
      <c r="AV50" s="19">
        <v>9.691092248091443E-2</v>
      </c>
      <c r="AW50" s="19">
        <v>8.6352826675968455E-2</v>
      </c>
      <c r="AX50" s="19">
        <v>9.4239521140574531E-2</v>
      </c>
      <c r="AY50" s="87">
        <v>0.10115619351840312</v>
      </c>
      <c r="AZ50" s="5">
        <v>9.9790839037100995E-2</v>
      </c>
      <c r="BA50" s="84">
        <v>9.4863159649108658E-2</v>
      </c>
      <c r="BB50" s="19">
        <v>7.768361721921864E-2</v>
      </c>
      <c r="BC50" s="19">
        <v>0.10036174159574832</v>
      </c>
      <c r="BD50" s="19">
        <v>9.3275152920354348E-2</v>
      </c>
      <c r="BE50" s="19">
        <v>9.5319486365779499E-2</v>
      </c>
      <c r="BF50" s="87">
        <v>0.10157471722755938</v>
      </c>
      <c r="BG50" s="32">
        <v>8.6009250167323997E-2</v>
      </c>
      <c r="BH50" s="43">
        <v>8.2185933397209088E-2</v>
      </c>
      <c r="BI50" s="27">
        <v>7.7424462615679673E-2</v>
      </c>
      <c r="BJ50" s="27">
        <v>9.2612830024110179E-2</v>
      </c>
      <c r="BK50" s="19">
        <v>8.7102752393645427E-2</v>
      </c>
      <c r="BL50" s="19">
        <v>8.6060694478243285E-2</v>
      </c>
      <c r="BM50" s="87">
        <v>9.2395420016942537E-2</v>
      </c>
      <c r="BN50" s="32">
        <v>7.3791626113313732E-2</v>
      </c>
      <c r="BO50" s="43">
        <v>3.7769183647455781E-2</v>
      </c>
      <c r="BP50" s="27">
        <v>6.7429617317425763E-2</v>
      </c>
      <c r="BQ50" s="27">
        <v>7.8588767404577459E-2</v>
      </c>
      <c r="BR50" s="19">
        <v>9.4254181531656447E-2</v>
      </c>
      <c r="BS50" s="19">
        <v>9.3932246674348213E-2</v>
      </c>
      <c r="BT50" s="87">
        <v>9.598455591282895E-2</v>
      </c>
      <c r="BU50" s="32">
        <v>8.5326590282259612E-2</v>
      </c>
      <c r="BV50" s="43">
        <v>3.5821788940427257E-2</v>
      </c>
      <c r="BW50" s="27">
        <v>7.3006883910706519E-2</v>
      </c>
      <c r="BX50" s="27">
        <v>8.7803478841926796E-2</v>
      </c>
      <c r="BY50" s="27">
        <v>7.8283640318293601E-2</v>
      </c>
      <c r="BZ50" s="27">
        <v>8.4578363396273601E-2</v>
      </c>
      <c r="CA50" s="128">
        <v>8.3407694364285703E-2</v>
      </c>
      <c r="CB50" s="43">
        <v>7.0550538228301138E-2</v>
      </c>
      <c r="CC50" s="27">
        <v>4.3884857476283241E-2</v>
      </c>
      <c r="CD50" s="19">
        <v>6.7498499720435354E-2</v>
      </c>
      <c r="CE50" s="19">
        <v>6.8460989534228106E-2</v>
      </c>
      <c r="CF50" s="19">
        <v>8.3427177844160955E-2</v>
      </c>
      <c r="CG50" s="19">
        <v>8.9471578303562185E-2</v>
      </c>
      <c r="CH50" s="128">
        <v>8.4939938770792714E-2</v>
      </c>
      <c r="CI50" s="5">
        <v>6.6745395659303555E-2</v>
      </c>
      <c r="CJ50" s="155">
        <v>8.3586732152222926E-2</v>
      </c>
      <c r="CK50" s="5">
        <v>4.8692657641516611E-2</v>
      </c>
      <c r="CL50" s="155">
        <v>4.3008224375233182E-2</v>
      </c>
    </row>
    <row r="51" spans="1:90" x14ac:dyDescent="0.25">
      <c r="A51" s="267"/>
      <c r="B51" s="14" t="s">
        <v>28</v>
      </c>
      <c r="C51" s="32">
        <f t="shared" si="13"/>
        <v>6.2669699384330993E-2</v>
      </c>
      <c r="D51" s="43">
        <f t="shared" si="14"/>
        <v>5.9580157905798271E-2</v>
      </c>
      <c r="E51" s="27">
        <f t="shared" si="15"/>
        <v>6.2816905144947949E-2</v>
      </c>
      <c r="F51" s="27">
        <f t="shared" si="16"/>
        <v>7.7309982399373894E-2</v>
      </c>
      <c r="G51" s="27">
        <f t="shared" si="17"/>
        <v>7.7513662899343305E-2</v>
      </c>
      <c r="H51" s="27">
        <f t="shared" si="18"/>
        <v>7.908572656852228E-2</v>
      </c>
      <c r="I51" s="128">
        <f t="shared" si="18"/>
        <v>7.2731049375688084E-2</v>
      </c>
      <c r="J51" s="32">
        <f t="shared" si="12"/>
        <v>6.258516451775073E-2</v>
      </c>
      <c r="K51" s="43">
        <f t="shared" si="6"/>
        <v>6.6414039173621264E-2</v>
      </c>
      <c r="L51" s="27">
        <f t="shared" si="7"/>
        <v>6.3329044933302756E-2</v>
      </c>
      <c r="M51" s="27">
        <f t="shared" si="8"/>
        <v>7.9080539938567715E-2</v>
      </c>
      <c r="N51" s="27">
        <f t="shared" si="9"/>
        <v>7.8855159776174244E-2</v>
      </c>
      <c r="O51" s="27">
        <f t="shared" si="10"/>
        <v>8.0182902133465392E-2</v>
      </c>
      <c r="P51" s="128">
        <f t="shared" si="11"/>
        <v>7.5978083944113373E-2</v>
      </c>
      <c r="Q51" s="32">
        <v>3.2439372416133809E-2</v>
      </c>
      <c r="R51" s="27">
        <v>4.1196175948732212E-2</v>
      </c>
      <c r="S51" s="27">
        <v>4.7756561513340318E-2</v>
      </c>
      <c r="T51" s="19">
        <v>5.1339331987521337E-2</v>
      </c>
      <c r="U51" s="19">
        <v>5.6669266099365609E-2</v>
      </c>
      <c r="V51" s="19">
        <v>5.7298528105782481E-2</v>
      </c>
      <c r="W51" s="155">
        <v>5.9170500721923862E-2</v>
      </c>
      <c r="X51" s="32">
        <v>4.9830435531828962E-2</v>
      </c>
      <c r="Y51" s="27">
        <v>6.1254344154906749E-2</v>
      </c>
      <c r="Z51" s="27">
        <v>8.1745156510507636E-2</v>
      </c>
      <c r="AA51" s="19">
        <v>6.7703089563681207E-2</v>
      </c>
      <c r="AB51" s="19">
        <v>7.1996485551214739E-2</v>
      </c>
      <c r="AC51" s="19">
        <v>7.0540734000844194E-2</v>
      </c>
      <c r="AD51" s="155">
        <v>6.7781761702007823E-2</v>
      </c>
      <c r="AE51" s="32">
        <v>6.3304640851994165E-2</v>
      </c>
      <c r="AF51" s="27">
        <v>6.4582256758673393E-2</v>
      </c>
      <c r="AG51" s="27">
        <v>5.4449384246893703E-2</v>
      </c>
      <c r="AH51" s="19">
        <v>8.3302228261852893E-2</v>
      </c>
      <c r="AI51" s="19">
        <v>7.6339918790448824E-2</v>
      </c>
      <c r="AJ51" s="19">
        <v>7.9485822958316174E-2</v>
      </c>
      <c r="AK51" s="155">
        <v>7.1529824104957021E-2</v>
      </c>
      <c r="AL51" s="32">
        <v>6.9769759401704101E-2</v>
      </c>
      <c r="AM51" s="27">
        <v>7.8409368803638094E-2</v>
      </c>
      <c r="AN51" s="27">
        <v>6.3925748517886655E-2</v>
      </c>
      <c r="AO51" s="19">
        <v>8.3001520059225578E-2</v>
      </c>
      <c r="AP51" s="19">
        <v>9.9234726219380912E-2</v>
      </c>
      <c r="AQ51" s="19">
        <v>9.5064466917966439E-2</v>
      </c>
      <c r="AR51" s="155">
        <v>8.4066348828383569E-2</v>
      </c>
      <c r="AS51" s="5">
        <v>7.0591818145313887E-2</v>
      </c>
      <c r="AT51" s="84">
        <v>7.9651130809591089E-2</v>
      </c>
      <c r="AU51" s="19">
        <v>6.0208038739864259E-2</v>
      </c>
      <c r="AV51" s="19">
        <v>9.0511771109566416E-2</v>
      </c>
      <c r="AW51" s="19">
        <v>7.5474203153788569E-2</v>
      </c>
      <c r="AX51" s="19">
        <v>8.2439262885054279E-2</v>
      </c>
      <c r="AY51" s="87">
        <v>9.0648191438570433E-2</v>
      </c>
      <c r="AZ51" s="5">
        <v>8.9459522519116819E-2</v>
      </c>
      <c r="BA51" s="84">
        <v>9.197463435142296E-2</v>
      </c>
      <c r="BB51" s="19">
        <v>6.987276739190218E-2</v>
      </c>
      <c r="BC51" s="19">
        <v>9.5443412275298706E-2</v>
      </c>
      <c r="BD51" s="19">
        <v>8.386493881354648E-2</v>
      </c>
      <c r="BE51" s="19">
        <v>8.8904936572801796E-2</v>
      </c>
      <c r="BF51" s="87">
        <v>8.7214568828081665E-2</v>
      </c>
      <c r="BG51" s="32">
        <v>6.6467276146429694E-2</v>
      </c>
      <c r="BH51" s="43">
        <v>8.0097240653879076E-2</v>
      </c>
      <c r="BI51" s="27">
        <v>7.1501811025912382E-2</v>
      </c>
      <c r="BJ51" s="27">
        <v>8.730568572571433E-2</v>
      </c>
      <c r="BK51" s="19">
        <v>8.2309937422021681E-2</v>
      </c>
      <c r="BL51" s="19">
        <v>8.0372633553456849E-2</v>
      </c>
      <c r="BM51" s="87">
        <v>6.9902314239145544E-2</v>
      </c>
      <c r="BN51" s="32">
        <v>5.8818491129484472E-2</v>
      </c>
      <c r="BO51" s="43">
        <v>3.4147161908126569E-2</v>
      </c>
      <c r="BP51" s="27">
        <v>5.7172891520114892E-2</v>
      </c>
      <c r="BQ51" s="27">
        <v>7.4037280525681273E-2</v>
      </c>
      <c r="BR51" s="19">
        <v>8.4951802159627152E-2</v>
      </c>
      <c r="BS51" s="19">
        <v>8.7356832073501006E-2</v>
      </c>
      <c r="BT51" s="87">
        <v>7.7511161689837071E-2</v>
      </c>
      <c r="BU51" s="32">
        <v>6.9039288109225036E-2</v>
      </c>
      <c r="BV51" s="43">
        <v>2.648426638305167E-2</v>
      </c>
      <c r="BW51" s="27">
        <v>6.3887822120617596E-2</v>
      </c>
      <c r="BX51" s="27">
        <v>7.8170862202348368E-2</v>
      </c>
      <c r="BY51" s="27">
        <v>6.7519756013285401E-2</v>
      </c>
      <c r="BZ51" s="27">
        <v>7.4407018879123529E-2</v>
      </c>
      <c r="CA51" s="128">
        <v>6.3608739704018966E-2</v>
      </c>
      <c r="CB51" s="43">
        <v>5.697638959207902E-2</v>
      </c>
      <c r="CC51" s="27">
        <v>3.8004999285960926E-2</v>
      </c>
      <c r="CD51" s="19">
        <v>5.7648869862439812E-2</v>
      </c>
      <c r="CE51" s="19">
        <v>6.2284642282848773E-2</v>
      </c>
      <c r="CF51" s="19">
        <v>7.6775594770753672E-2</v>
      </c>
      <c r="CG51" s="19">
        <v>8.5985147827958991E-2</v>
      </c>
      <c r="CH51" s="128">
        <v>6.9351613183024644E-2</v>
      </c>
      <c r="CI51" s="5">
        <v>6.4328640300792828E-2</v>
      </c>
      <c r="CJ51" s="155">
        <v>9.5013676325550883E-2</v>
      </c>
      <c r="CK51" s="5">
        <v>3.8843839865433112E-2</v>
      </c>
      <c r="CL51" s="155">
        <v>4.3698573972922324E-2</v>
      </c>
    </row>
    <row r="52" spans="1:90" x14ac:dyDescent="0.25">
      <c r="A52" s="267"/>
      <c r="B52" s="14" t="s">
        <v>29</v>
      </c>
      <c r="C52" s="32">
        <f t="shared" si="13"/>
        <v>6.8055637297444294E-2</v>
      </c>
      <c r="D52" s="43">
        <f t="shared" si="14"/>
        <v>6.3893199710709989E-2</v>
      </c>
      <c r="E52" s="27">
        <f t="shared" si="15"/>
        <v>5.9916289829328007E-2</v>
      </c>
      <c r="F52" s="27">
        <f t="shared" si="16"/>
        <v>6.9856981535929077E-2</v>
      </c>
      <c r="G52" s="27">
        <f t="shared" si="17"/>
        <v>7.5109910929399989E-2</v>
      </c>
      <c r="H52" s="27">
        <f t="shared" si="18"/>
        <v>7.7264075180441066E-2</v>
      </c>
      <c r="I52" s="128">
        <f t="shared" si="18"/>
        <v>8.0480846439542814E-2</v>
      </c>
      <c r="J52" s="32">
        <f t="shared" si="12"/>
        <v>6.7476864125105951E-2</v>
      </c>
      <c r="K52" s="43">
        <f t="shared" si="6"/>
        <v>6.9402688116064593E-2</v>
      </c>
      <c r="L52" s="27">
        <f t="shared" si="7"/>
        <v>5.9878169116963573E-2</v>
      </c>
      <c r="M52" s="27">
        <f t="shared" si="8"/>
        <v>7.0448475415193487E-2</v>
      </c>
      <c r="N52" s="27">
        <f t="shared" si="9"/>
        <v>7.6038558198035899E-2</v>
      </c>
      <c r="O52" s="27">
        <f t="shared" si="10"/>
        <v>7.931338529108059E-2</v>
      </c>
      <c r="P52" s="128">
        <f t="shared" si="11"/>
        <v>8.3139590829801088E-2</v>
      </c>
      <c r="Q52" s="32">
        <v>4.2911073376918289E-2</v>
      </c>
      <c r="R52" s="27">
        <v>4.9246571422817645E-2</v>
      </c>
      <c r="S52" s="27">
        <v>5.039156681157992E-2</v>
      </c>
      <c r="T52" s="19">
        <v>5.1361648548316381E-2</v>
      </c>
      <c r="U52" s="19">
        <v>5.3236640552634364E-2</v>
      </c>
      <c r="V52" s="19">
        <v>6.1133200856854836E-2</v>
      </c>
      <c r="W52" s="155">
        <v>6.9076334784500773E-2</v>
      </c>
      <c r="X52" s="32">
        <v>6.2281062835284E-2</v>
      </c>
      <c r="Y52" s="27">
        <v>6.449078796074123E-2</v>
      </c>
      <c r="Z52" s="27">
        <v>7.0770036238762948E-2</v>
      </c>
      <c r="AA52" s="19">
        <v>6.7034132814525069E-2</v>
      </c>
      <c r="AB52" s="19">
        <v>7.2929025816460852E-2</v>
      </c>
      <c r="AC52" s="19">
        <v>7.5361412519562063E-2</v>
      </c>
      <c r="AD52" s="155">
        <v>8.0272145382491611E-2</v>
      </c>
      <c r="AE52" s="32">
        <v>6.4741588299799632E-2</v>
      </c>
      <c r="AF52" s="27">
        <v>7.0947444842625662E-2</v>
      </c>
      <c r="AG52" s="27">
        <v>5.0473285559112666E-2</v>
      </c>
      <c r="AH52" s="19">
        <v>7.3391912789775651E-2</v>
      </c>
      <c r="AI52" s="19">
        <v>7.5602807620048951E-2</v>
      </c>
      <c r="AJ52" s="19">
        <v>8.0618988831343358E-2</v>
      </c>
      <c r="AK52" s="155">
        <v>8.332419020241566E-2</v>
      </c>
      <c r="AL52" s="32">
        <v>6.9532772843692206E-2</v>
      </c>
      <c r="AM52" s="27">
        <v>7.6050587506456435E-2</v>
      </c>
      <c r="AN52" s="27">
        <v>5.3135726155675037E-2</v>
      </c>
      <c r="AO52" s="19">
        <v>6.7445583281861968E-2</v>
      </c>
      <c r="AP52" s="19">
        <v>9.2715551569918161E-2</v>
      </c>
      <c r="AQ52" s="19">
        <v>9.3460597512816199E-2</v>
      </c>
      <c r="AR52" s="155">
        <v>8.7907869195860577E-2</v>
      </c>
      <c r="AS52" s="5">
        <v>7.7192826181769106E-2</v>
      </c>
      <c r="AT52" s="84">
        <v>7.762718398889408E-2</v>
      </c>
      <c r="AU52" s="19">
        <v>5.7344403675725263E-2</v>
      </c>
      <c r="AV52" s="19">
        <v>7.2824530226677328E-2</v>
      </c>
      <c r="AW52" s="19">
        <v>7.2504613765284082E-2</v>
      </c>
      <c r="AX52" s="19">
        <v>8.2292622500920121E-2</v>
      </c>
      <c r="AY52" s="87">
        <v>8.9951718496081606E-2</v>
      </c>
      <c r="AZ52" s="5">
        <v>8.3616992581254712E-2</v>
      </c>
      <c r="BA52" s="84">
        <v>8.574668712477404E-2</v>
      </c>
      <c r="BB52" s="19">
        <v>6.3874196529808788E-2</v>
      </c>
      <c r="BC52" s="19">
        <v>8.3874040572535502E-2</v>
      </c>
      <c r="BD52" s="19">
        <v>8.080245916493245E-2</v>
      </c>
      <c r="BE52" s="19">
        <v>8.4029583881592318E-2</v>
      </c>
      <c r="BF52" s="87">
        <v>8.6663426455518056E-2</v>
      </c>
      <c r="BG52" s="32">
        <v>7.1813654138436586E-2</v>
      </c>
      <c r="BH52" s="43">
        <v>8.9500966971942236E-2</v>
      </c>
      <c r="BI52" s="27">
        <v>7.1099615559960971E-2</v>
      </c>
      <c r="BJ52" s="27">
        <v>8.1633177721883721E-2</v>
      </c>
      <c r="BK52" s="19">
        <v>8.1064531345592161E-2</v>
      </c>
      <c r="BL52" s="19">
        <v>7.6161719970048586E-2</v>
      </c>
      <c r="BM52" s="87">
        <v>8.2114766063916642E-2</v>
      </c>
      <c r="BN52" s="32">
        <v>6.772494274369302E-2</v>
      </c>
      <c r="BO52" s="43">
        <v>4.1611275110265439E-2</v>
      </c>
      <c r="BP52" s="27">
        <v>6.1936522405082989E-2</v>
      </c>
      <c r="BQ52" s="27">
        <v>6.6022777365972299E-2</v>
      </c>
      <c r="BR52" s="19">
        <v>7.9452835749416195E-2</v>
      </c>
      <c r="BS52" s="19">
        <v>8.1448956255507354E-2</v>
      </c>
      <c r="BT52" s="87">
        <v>8.5806276057623795E-2</v>
      </c>
      <c r="BU52" s="32">
        <v>7.6139393271132491E-2</v>
      </c>
      <c r="BV52" s="43">
        <v>3.8508922714297428E-2</v>
      </c>
      <c r="BW52" s="27">
        <v>6.3695625903744793E-2</v>
      </c>
      <c r="BX52" s="27">
        <v>7.3043599423215547E-2</v>
      </c>
      <c r="BY52" s="27">
        <v>7.0779226741764345E-2</v>
      </c>
      <c r="BZ52" s="27">
        <v>7.0051885859959626E-2</v>
      </c>
      <c r="CA52" s="128">
        <v>7.4067440662012804E-2</v>
      </c>
      <c r="CB52" s="43">
        <v>6.4602066702462851E-2</v>
      </c>
      <c r="CC52" s="27">
        <v>4.5201569464285746E-2</v>
      </c>
      <c r="CD52" s="19">
        <v>5.6441919453826733E-2</v>
      </c>
      <c r="CE52" s="19">
        <v>6.1938412614527254E-2</v>
      </c>
      <c r="CF52" s="19">
        <v>7.2011416967948286E-2</v>
      </c>
      <c r="CG52" s="19">
        <v>7.3634511932762076E-2</v>
      </c>
      <c r="CH52" s="128">
        <v>7.6339340109098083E-2</v>
      </c>
      <c r="CI52" s="5">
        <v>6.0705919856988984E-2</v>
      </c>
      <c r="CJ52" s="155">
        <v>7.73343250341922E-2</v>
      </c>
      <c r="CK52" s="5">
        <v>5.1209832556803656E-2</v>
      </c>
      <c r="CL52" s="155">
        <v>3.6096908434603107E-2</v>
      </c>
    </row>
    <row r="53" spans="1:90" x14ac:dyDescent="0.25">
      <c r="A53" s="267"/>
      <c r="B53" s="14" t="s">
        <v>30</v>
      </c>
      <c r="C53" s="32">
        <f t="shared" si="13"/>
        <v>0.1065847479623607</v>
      </c>
      <c r="D53" s="43">
        <f t="shared" si="14"/>
        <v>0.11086415918069117</v>
      </c>
      <c r="E53" s="27">
        <f t="shared" si="15"/>
        <v>0.11304435839168563</v>
      </c>
      <c r="F53" s="27">
        <f t="shared" si="16"/>
        <v>0.12476045246889227</v>
      </c>
      <c r="G53" s="27">
        <f t="shared" si="17"/>
        <v>0.12971057633848768</v>
      </c>
      <c r="H53" s="27">
        <f t="shared" si="18"/>
        <v>0.1418426198176872</v>
      </c>
      <c r="I53" s="128">
        <f t="shared" si="18"/>
        <v>0.13892577515318721</v>
      </c>
      <c r="J53" s="32">
        <f t="shared" si="12"/>
        <v>0.10512139968710876</v>
      </c>
      <c r="K53" s="43">
        <f t="shared" si="6"/>
        <v>0.11863062179364046</v>
      </c>
      <c r="L53" s="27">
        <f t="shared" si="7"/>
        <v>0.11240563227344692</v>
      </c>
      <c r="M53" s="27">
        <f t="shared" si="8"/>
        <v>0.12315897954245963</v>
      </c>
      <c r="N53" s="27">
        <f t="shared" si="9"/>
        <v>0.13137860475467841</v>
      </c>
      <c r="O53" s="27">
        <f t="shared" si="10"/>
        <v>0.14287636834008988</v>
      </c>
      <c r="P53" s="128">
        <f t="shared" si="11"/>
        <v>0.14299618844450387</v>
      </c>
      <c r="Q53" s="32">
        <v>7.9668364616181736E-2</v>
      </c>
      <c r="R53" s="27">
        <v>9.5603813354272954E-2</v>
      </c>
      <c r="S53" s="27">
        <v>9.6613174577910188E-2</v>
      </c>
      <c r="T53" s="19">
        <v>0.10056206855445984</v>
      </c>
      <c r="U53" s="19">
        <v>0.11432139805187305</v>
      </c>
      <c r="V53" s="19">
        <v>0.11792197177148982</v>
      </c>
      <c r="W53" s="155">
        <v>0.1270796687366515</v>
      </c>
      <c r="X53" s="32">
        <v>9.5590739907715633E-2</v>
      </c>
      <c r="Y53" s="27">
        <v>0.11854107731896978</v>
      </c>
      <c r="Z53" s="27">
        <v>0.12406276285274929</v>
      </c>
      <c r="AA53" s="19">
        <v>0.11996935160862071</v>
      </c>
      <c r="AB53" s="19">
        <v>0.11344981061222746</v>
      </c>
      <c r="AC53" s="19">
        <v>0.14029003000521634</v>
      </c>
      <c r="AD53" s="155">
        <v>0.13728257404412333</v>
      </c>
      <c r="AE53" s="32">
        <v>0.10525109920306625</v>
      </c>
      <c r="AF53" s="27">
        <v>0.12236884220601051</v>
      </c>
      <c r="AG53" s="27">
        <v>0.10243748506766519</v>
      </c>
      <c r="AH53" s="19">
        <v>0.11963466123234985</v>
      </c>
      <c r="AI53" s="19">
        <v>0.13132315252338694</v>
      </c>
      <c r="AJ53" s="19">
        <v>0.139886157550308</v>
      </c>
      <c r="AK53" s="155">
        <v>0.133578630156553</v>
      </c>
      <c r="AL53" s="32">
        <v>0.1135687315702168</v>
      </c>
      <c r="AM53" s="27">
        <v>0.13520009645954348</v>
      </c>
      <c r="AN53" s="27">
        <v>0.11025777039780729</v>
      </c>
      <c r="AO53" s="19">
        <v>0.1343051473558575</v>
      </c>
      <c r="AP53" s="19">
        <v>0.14933424117917246</v>
      </c>
      <c r="AQ53" s="19">
        <v>0.15691086221214359</v>
      </c>
      <c r="AR53" s="155">
        <v>0.14267551217178159</v>
      </c>
      <c r="AS53" s="5">
        <v>0.10786948570519893</v>
      </c>
      <c r="AT53" s="84">
        <v>0.12312439322013211</v>
      </c>
      <c r="AU53" s="19">
        <v>0.10744911148697138</v>
      </c>
      <c r="AV53" s="19">
        <v>0.10683477459337554</v>
      </c>
      <c r="AW53" s="19">
        <v>0.12567606998126787</v>
      </c>
      <c r="AX53" s="19">
        <v>0.14362333989464354</v>
      </c>
      <c r="AY53" s="87">
        <v>0.14845476309395345</v>
      </c>
      <c r="AZ53" s="5">
        <v>0.12313658914421731</v>
      </c>
      <c r="BA53" s="84">
        <v>0.13096888578299928</v>
      </c>
      <c r="BB53" s="19">
        <v>0.11628103148348139</v>
      </c>
      <c r="BC53" s="19">
        <v>0.13664887417322671</v>
      </c>
      <c r="BD53" s="19">
        <v>0.13986692482788426</v>
      </c>
      <c r="BE53" s="19">
        <v>0.14630725329552324</v>
      </c>
      <c r="BF53" s="87">
        <v>0.14460730035776589</v>
      </c>
      <c r="BG53" s="32">
        <v>0.11131658081811424</v>
      </c>
      <c r="BH53" s="43">
        <v>0.1386452824878818</v>
      </c>
      <c r="BI53" s="27">
        <v>0.12283355349164236</v>
      </c>
      <c r="BJ53" s="27">
        <v>0.13853529467101988</v>
      </c>
      <c r="BK53" s="19">
        <v>0.13863214691523329</v>
      </c>
      <c r="BL53" s="19">
        <v>0.14320668149344354</v>
      </c>
      <c r="BM53" s="87">
        <v>0.13687827886697904</v>
      </c>
      <c r="BN53" s="32">
        <v>0.10456960653215917</v>
      </c>
      <c r="BO53" s="43">
        <v>8.4592583519313827E-2</v>
      </c>
      <c r="BP53" s="27">
        <v>0.11931016882934826</v>
      </c>
      <c r="BQ53" s="27">
        <v>0.12878166415076711</v>
      </c>
      <c r="BR53" s="19">
        <v>0.13842509394638197</v>
      </c>
      <c r="BS53" s="19">
        <v>0.15486465049795109</v>
      </c>
      <c r="BT53" s="87">
        <v>0.17341278012822309</v>
      </c>
      <c r="BU53" s="32">
        <v>0.1129061475300053</v>
      </c>
      <c r="BV53" s="43">
        <v>7.4179286729683186E-2</v>
      </c>
      <c r="BW53" s="27">
        <v>0.11246226850599025</v>
      </c>
      <c r="BX53" s="27">
        <v>0.1310910522919172</v>
      </c>
      <c r="BY53" s="27">
        <v>0.11522172952651523</v>
      </c>
      <c r="BZ53" s="27">
        <v>0.13728580393900452</v>
      </c>
      <c r="CA53" s="128">
        <v>0.15174373323090187</v>
      </c>
      <c r="CB53" s="43">
        <v>0.11197013459673172</v>
      </c>
      <c r="CC53" s="27">
        <v>8.5417330728104798E-2</v>
      </c>
      <c r="CD53" s="19">
        <v>0.1187362572232907</v>
      </c>
      <c r="CE53" s="19">
        <v>0.13124163605732853</v>
      </c>
      <c r="CF53" s="19">
        <v>0.13085519582093433</v>
      </c>
      <c r="CG53" s="19">
        <v>0.15236479755751031</v>
      </c>
      <c r="CH53" s="128">
        <v>0.12835053721152187</v>
      </c>
      <c r="CI53" s="5">
        <v>0.12548867512032685</v>
      </c>
      <c r="CJ53" s="155">
        <v>0.14256929485743597</v>
      </c>
      <c r="CK53" s="5">
        <v>0.10151620715298003</v>
      </c>
      <c r="CL53" s="155">
        <v>6.0859997830587764E-2</v>
      </c>
    </row>
    <row r="54" spans="1:90" s="8" customFormat="1" ht="13.8" thickBot="1" x14ac:dyDescent="0.3">
      <c r="A54" s="268"/>
      <c r="B54" s="15" t="s">
        <v>31</v>
      </c>
      <c r="C54" s="33">
        <f t="shared" si="13"/>
        <v>7.2419630968531074E-2</v>
      </c>
      <c r="D54" s="44">
        <f t="shared" si="14"/>
        <v>6.4767918949832692E-2</v>
      </c>
      <c r="E54" s="28">
        <f t="shared" si="15"/>
        <v>6.7658448706383809E-2</v>
      </c>
      <c r="F54" s="28">
        <f t="shared" si="16"/>
        <v>8.2267090960154984E-2</v>
      </c>
      <c r="G54" s="28">
        <f t="shared" si="17"/>
        <v>8.3324225818025385E-2</v>
      </c>
      <c r="H54" s="28">
        <f t="shared" si="18"/>
        <v>8.7673834004843854E-2</v>
      </c>
      <c r="I54" s="129">
        <f t="shared" si="18"/>
        <v>8.4188701522033546E-2</v>
      </c>
      <c r="J54" s="33">
        <f t="shared" si="12"/>
        <v>7.3357469063455139E-2</v>
      </c>
      <c r="K54" s="44">
        <f t="shared" si="6"/>
        <v>7.0828060141215177E-2</v>
      </c>
      <c r="L54" s="28">
        <f t="shared" si="7"/>
        <v>6.7714930141745969E-2</v>
      </c>
      <c r="M54" s="28">
        <f t="shared" si="8"/>
        <v>8.3321735135214473E-2</v>
      </c>
      <c r="N54" s="28">
        <f t="shared" si="9"/>
        <v>8.4756935755812751E-2</v>
      </c>
      <c r="O54" s="28">
        <f t="shared" si="10"/>
        <v>8.9732936415432119E-2</v>
      </c>
      <c r="P54" s="129">
        <f t="shared" si="11"/>
        <v>8.7350028564713633E-2</v>
      </c>
      <c r="Q54" s="33">
        <v>4.5590002170277963E-2</v>
      </c>
      <c r="R54" s="28">
        <v>4.7805461670948762E-2</v>
      </c>
      <c r="S54" s="28">
        <v>5.187132861104829E-2</v>
      </c>
      <c r="T54" s="20">
        <v>5.5284140791890264E-2</v>
      </c>
      <c r="U54" s="20">
        <v>6.2023513654592674E-2</v>
      </c>
      <c r="V54" s="20">
        <v>6.8094695311969586E-2</v>
      </c>
      <c r="W54" s="156">
        <v>6.9726264718138226E-2</v>
      </c>
      <c r="X54" s="33">
        <v>6.3090326019116405E-2</v>
      </c>
      <c r="Y54" s="28">
        <v>6.5642854059196301E-2</v>
      </c>
      <c r="Z54" s="28">
        <v>8.2923581692534817E-2</v>
      </c>
      <c r="AA54" s="20">
        <v>7.6208156524639636E-2</v>
      </c>
      <c r="AB54" s="20">
        <v>7.7623408507020736E-2</v>
      </c>
      <c r="AC54" s="20">
        <v>8.1822790803714587E-2</v>
      </c>
      <c r="AD54" s="156">
        <v>7.9985962891231457E-2</v>
      </c>
      <c r="AE54" s="33">
        <v>7.4459147299807363E-2</v>
      </c>
      <c r="AF54" s="28">
        <v>7.1601321313454286E-2</v>
      </c>
      <c r="AG54" s="28">
        <v>6.0729897964612027E-2</v>
      </c>
      <c r="AH54" s="20">
        <v>8.7101055703164454E-2</v>
      </c>
      <c r="AI54" s="20">
        <v>8.1864174021966565E-2</v>
      </c>
      <c r="AJ54" s="20">
        <v>8.9099815144386113E-2</v>
      </c>
      <c r="AK54" s="156">
        <v>8.2900262964745106E-2</v>
      </c>
      <c r="AL54" s="33">
        <v>7.7208888739136255E-2</v>
      </c>
      <c r="AM54" s="28">
        <v>7.7105897401123669E-2</v>
      </c>
      <c r="AN54" s="28">
        <v>6.5022044347231397E-2</v>
      </c>
      <c r="AO54" s="20">
        <v>8.6402862963042781E-2</v>
      </c>
      <c r="AP54" s="20">
        <v>0.10067925097588669</v>
      </c>
      <c r="AQ54" s="20">
        <v>0.10181083381558219</v>
      </c>
      <c r="AR54" s="156">
        <v>9.3253338712313311E-2</v>
      </c>
      <c r="AS54" s="7">
        <v>8.2861321543738056E-2</v>
      </c>
      <c r="AT54" s="85">
        <v>8.455047608549815E-2</v>
      </c>
      <c r="AU54" s="20">
        <v>6.6084298295017357E-2</v>
      </c>
      <c r="AV54" s="20">
        <v>9.0750688758054046E-2</v>
      </c>
      <c r="AW54" s="20">
        <v>8.5123045106535636E-2</v>
      </c>
      <c r="AX54" s="20">
        <v>9.614540640571137E-2</v>
      </c>
      <c r="AY54" s="88">
        <v>0.10025701174274133</v>
      </c>
      <c r="AZ54" s="7">
        <v>9.4314220132711901E-2</v>
      </c>
      <c r="BA54" s="85">
        <v>9.2503333951950303E-2</v>
      </c>
      <c r="BB54" s="20">
        <v>7.342086627799603E-2</v>
      </c>
      <c r="BC54" s="20">
        <v>9.9051027745668263E-2</v>
      </c>
      <c r="BD54" s="20">
        <v>9.2440359621826826E-2</v>
      </c>
      <c r="BE54" s="20">
        <v>9.7832216267643796E-2</v>
      </c>
      <c r="BF54" s="88">
        <v>9.6986417569115829E-2</v>
      </c>
      <c r="BG54" s="33">
        <v>7.7995303246406605E-2</v>
      </c>
      <c r="BH54" s="44">
        <v>8.5230393978097577E-2</v>
      </c>
      <c r="BI54" s="28">
        <v>7.5591172573130527E-2</v>
      </c>
      <c r="BJ54" s="28">
        <v>9.2591861351816337E-2</v>
      </c>
      <c r="BK54" s="20">
        <v>8.686889457564792E-2</v>
      </c>
      <c r="BL54" s="20">
        <v>8.8936714306388109E-2</v>
      </c>
      <c r="BM54" s="88">
        <v>8.5687011665541615E-2</v>
      </c>
      <c r="BN54" s="33">
        <v>7.1340543356446559E-2</v>
      </c>
      <c r="BO54" s="44">
        <v>4.2184742669452359E-2</v>
      </c>
      <c r="BP54" s="28">
        <v>6.6076251372397296E-2</v>
      </c>
      <c r="BQ54" s="28">
        <v>7.9184087243440032E-2</v>
      </c>
      <c r="BR54" s="20">
        <v>9.1432839583024894E-2</v>
      </c>
      <c r="BS54" s="20">
        <v>9.4121019268061296E-2</v>
      </c>
      <c r="BT54" s="88">
        <v>9.0003958253882216E-2</v>
      </c>
      <c r="BU54" s="33">
        <v>7.551915952164856E-2</v>
      </c>
      <c r="BV54" s="44">
        <v>3.7273663455752157E-2</v>
      </c>
      <c r="BW54" s="28">
        <v>7.0787187738208787E-2</v>
      </c>
      <c r="BX54" s="28">
        <v>8.343277380099505E-2</v>
      </c>
      <c r="BY54" s="28">
        <v>7.7340545926167362E-2</v>
      </c>
      <c r="BZ54" s="28">
        <v>8.4037883486439632E-2</v>
      </c>
      <c r="CA54" s="129">
        <v>7.8152649377783392E-2</v>
      </c>
      <c r="CB54" s="44">
        <v>6.1817397656021032E-2</v>
      </c>
      <c r="CC54" s="28">
        <v>4.378104491285336E-2</v>
      </c>
      <c r="CD54" s="20">
        <v>6.4077858191661591E-2</v>
      </c>
      <c r="CE54" s="20">
        <v>7.2664254718839097E-2</v>
      </c>
      <c r="CF54" s="20">
        <v>7.7846226207584496E-2</v>
      </c>
      <c r="CG54" s="20">
        <v>8.3394460341810722E-2</v>
      </c>
      <c r="CH54" s="129">
        <v>7.5326154493418229E-2</v>
      </c>
      <c r="CI54" s="7">
        <v>6.5900415092763343E-2</v>
      </c>
      <c r="CJ54" s="156">
        <v>7.9886913604309787E-2</v>
      </c>
      <c r="CK54" s="7">
        <v>4.9396346381151188E-2</v>
      </c>
      <c r="CL54" s="156">
        <v>4.2478118484063528E-2</v>
      </c>
    </row>
  </sheetData>
  <mergeCells count="25">
    <mergeCell ref="A31:A34"/>
    <mergeCell ref="A47:A54"/>
    <mergeCell ref="A2:A3"/>
    <mergeCell ref="B2:B3"/>
    <mergeCell ref="A4:A10"/>
    <mergeCell ref="A11:A17"/>
    <mergeCell ref="A18:A24"/>
    <mergeCell ref="A35:A40"/>
    <mergeCell ref="A41:A46"/>
    <mergeCell ref="A25:A30"/>
    <mergeCell ref="CI2:CJ2"/>
    <mergeCell ref="CK2:CL2"/>
    <mergeCell ref="A1:B1"/>
    <mergeCell ref="Q2:W2"/>
    <mergeCell ref="X2:AD2"/>
    <mergeCell ref="AE2:AK2"/>
    <mergeCell ref="AS2:AY2"/>
    <mergeCell ref="J2:P2"/>
    <mergeCell ref="BG2:BM2"/>
    <mergeCell ref="AZ2:BF2"/>
    <mergeCell ref="AL2:AR2"/>
    <mergeCell ref="BN2:BT2"/>
    <mergeCell ref="BU2:CA2"/>
    <mergeCell ref="CB2:CH2"/>
    <mergeCell ref="C2:I2"/>
  </mergeCell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L67"/>
  <sheetViews>
    <sheetView workbookViewId="0">
      <pane xSplit="2" ySplit="3" topLeftCell="C33" activePane="bottomRight" state="frozen"/>
      <selection pane="topRight" activeCell="BH4" sqref="BH4:BH54"/>
      <selection pane="bottomLeft" activeCell="BH4" sqref="BH4:BH54"/>
      <selection pane="bottomRight" activeCell="E35" sqref="E35:F35"/>
    </sheetView>
  </sheetViews>
  <sheetFormatPr baseColWidth="10" defaultColWidth="11.44140625" defaultRowHeight="13.2" x14ac:dyDescent="0.25"/>
  <cols>
    <col min="1" max="1" width="13" style="9" customWidth="1"/>
    <col min="2" max="2" width="32.6640625" style="10" customWidth="1"/>
    <col min="3" max="4" width="6.33203125" style="29" customWidth="1"/>
    <col min="5" max="9" width="6.33203125" customWidth="1"/>
    <col min="10" max="11" width="6.33203125" style="29" customWidth="1"/>
    <col min="12" max="16" width="6.33203125" customWidth="1"/>
    <col min="17" max="17" width="5.33203125" style="29" bestFit="1" customWidth="1"/>
    <col min="18" max="19" width="6.33203125" style="29" bestFit="1" customWidth="1"/>
    <col min="20" max="22" width="6.33203125" bestFit="1" customWidth="1"/>
    <col min="23" max="23" width="6.33203125" customWidth="1"/>
    <col min="24" max="26" width="6.33203125" style="29" bestFit="1" customWidth="1"/>
    <col min="27" max="29" width="6.33203125" bestFit="1" customWidth="1"/>
    <col min="30" max="30" width="6.33203125" customWidth="1"/>
    <col min="31" max="33" width="6.33203125" style="29" bestFit="1" customWidth="1"/>
    <col min="34" max="36" width="6.33203125" bestFit="1" customWidth="1"/>
    <col min="37" max="37" width="6.33203125" customWidth="1"/>
    <col min="38" max="40" width="6.33203125" style="29" bestFit="1" customWidth="1"/>
    <col min="41" max="43" width="6.33203125" bestFit="1" customWidth="1"/>
    <col min="44" max="44" width="6.33203125" customWidth="1"/>
    <col min="45" max="45" width="6.33203125" bestFit="1" customWidth="1"/>
    <col min="46" max="47" width="6.33203125" style="11" bestFit="1" customWidth="1"/>
    <col min="48" max="49" width="6.33203125" bestFit="1" customWidth="1"/>
    <col min="50" max="52" width="6.33203125" customWidth="1"/>
    <col min="53" max="53" width="6.33203125" style="11" customWidth="1"/>
    <col min="54" max="54" width="6.33203125" style="11" bestFit="1" customWidth="1"/>
    <col min="55" max="58" width="6.33203125" customWidth="1"/>
    <col min="59" max="59" width="6.33203125" style="98" bestFit="1" customWidth="1"/>
    <col min="60" max="61" width="6.33203125" style="29" bestFit="1" customWidth="1"/>
    <col min="62" max="62" width="6.33203125" style="98" bestFit="1" customWidth="1"/>
    <col min="63" max="64" width="6.33203125" bestFit="1" customWidth="1"/>
    <col min="65" max="65" width="6.33203125" customWidth="1"/>
    <col min="66" max="66" width="6.33203125" style="98" bestFit="1" customWidth="1"/>
    <col min="67" max="68" width="6.33203125" style="29" bestFit="1" customWidth="1"/>
    <col min="69" max="69" width="6.33203125" style="98" bestFit="1" customWidth="1"/>
    <col min="70" max="72" width="6.33203125" style="98" customWidth="1"/>
    <col min="73" max="73" width="6.33203125" style="98" bestFit="1" customWidth="1"/>
    <col min="74" max="74" width="5.33203125" style="29" bestFit="1" customWidth="1"/>
    <col min="75" max="75" width="6.33203125" style="29" bestFit="1" customWidth="1"/>
    <col min="76" max="79" width="6.33203125" style="98" bestFit="1" customWidth="1"/>
    <col min="80" max="81" width="6.33203125" style="29" bestFit="1" customWidth="1"/>
    <col min="82" max="85" width="6.33203125" bestFit="1" customWidth="1"/>
    <col min="86" max="86" width="6.33203125" style="98" bestFit="1" customWidth="1"/>
    <col min="87" max="87" width="6.33203125" bestFit="1" customWidth="1"/>
    <col min="88" max="88" width="6.33203125" customWidth="1"/>
    <col min="89" max="90" width="6.33203125" bestFit="1" customWidth="1"/>
  </cols>
  <sheetData>
    <row r="1" spans="1:90" ht="49.5" customHeight="1" thickBot="1" x14ac:dyDescent="0.3">
      <c r="A1" s="256" t="s">
        <v>0</v>
      </c>
      <c r="B1" s="256"/>
      <c r="C1"/>
      <c r="D1"/>
      <c r="J1"/>
      <c r="K1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92"/>
      <c r="BE1" s="92"/>
      <c r="BF1" s="92"/>
      <c r="BG1" s="94"/>
      <c r="BH1" s="94"/>
      <c r="BI1" s="94"/>
      <c r="BJ1" s="94"/>
      <c r="BK1" s="92"/>
      <c r="BL1" s="92"/>
      <c r="BM1" s="92"/>
      <c r="BN1" s="94"/>
      <c r="BO1" s="94"/>
      <c r="BP1" s="94"/>
      <c r="BQ1" s="94"/>
      <c r="BR1" s="94"/>
      <c r="BS1" s="94"/>
      <c r="BT1" s="94"/>
      <c r="BU1" s="94"/>
      <c r="BV1" s="94"/>
      <c r="BW1" s="94"/>
      <c r="BX1" s="94"/>
      <c r="BY1" s="94"/>
      <c r="BZ1" s="94"/>
      <c r="CA1" s="94"/>
      <c r="CB1"/>
      <c r="CC1"/>
      <c r="CH1" s="94"/>
    </row>
    <row r="2" spans="1:90" s="1" customFormat="1" ht="30" customHeight="1" x14ac:dyDescent="0.25">
      <c r="A2" s="273" t="s">
        <v>39</v>
      </c>
      <c r="B2" s="271" t="s">
        <v>2</v>
      </c>
      <c r="C2" s="260" t="s">
        <v>3</v>
      </c>
      <c r="D2" s="261"/>
      <c r="E2" s="261"/>
      <c r="F2" s="261"/>
      <c r="G2" s="261"/>
      <c r="H2" s="261"/>
      <c r="I2" s="262"/>
      <c r="J2" s="260" t="s">
        <v>4</v>
      </c>
      <c r="K2" s="261"/>
      <c r="L2" s="261"/>
      <c r="M2" s="261"/>
      <c r="N2" s="261"/>
      <c r="O2" s="261"/>
      <c r="P2" s="262"/>
      <c r="Q2" s="257" t="s">
        <v>5</v>
      </c>
      <c r="R2" s="258"/>
      <c r="S2" s="258"/>
      <c r="T2" s="258"/>
      <c r="U2" s="258"/>
      <c r="V2" s="258"/>
      <c r="W2" s="259"/>
      <c r="X2" s="257" t="s">
        <v>6</v>
      </c>
      <c r="Y2" s="258"/>
      <c r="Z2" s="258"/>
      <c r="AA2" s="258"/>
      <c r="AB2" s="258"/>
      <c r="AC2" s="258"/>
      <c r="AD2" s="259"/>
      <c r="AE2" s="257" t="s">
        <v>7</v>
      </c>
      <c r="AF2" s="258"/>
      <c r="AG2" s="258"/>
      <c r="AH2" s="258"/>
      <c r="AI2" s="258"/>
      <c r="AJ2" s="258"/>
      <c r="AK2" s="259"/>
      <c r="AL2" s="257" t="s">
        <v>8</v>
      </c>
      <c r="AM2" s="258"/>
      <c r="AN2" s="258"/>
      <c r="AO2" s="258"/>
      <c r="AP2" s="258"/>
      <c r="AQ2" s="258"/>
      <c r="AR2" s="259"/>
      <c r="AS2" s="257" t="s">
        <v>9</v>
      </c>
      <c r="AT2" s="258"/>
      <c r="AU2" s="258"/>
      <c r="AV2" s="258"/>
      <c r="AW2" s="258"/>
      <c r="AX2" s="258"/>
      <c r="AY2" s="259"/>
      <c r="AZ2" s="257" t="s">
        <v>10</v>
      </c>
      <c r="BA2" s="258"/>
      <c r="BB2" s="258"/>
      <c r="BC2" s="258"/>
      <c r="BD2" s="258"/>
      <c r="BE2" s="258"/>
      <c r="BF2" s="259"/>
      <c r="BG2" s="257" t="s">
        <v>11</v>
      </c>
      <c r="BH2" s="258"/>
      <c r="BI2" s="258"/>
      <c r="BJ2" s="258"/>
      <c r="BK2" s="258"/>
      <c r="BL2" s="258"/>
      <c r="BM2" s="259"/>
      <c r="BN2" s="257" t="s">
        <v>12</v>
      </c>
      <c r="BO2" s="258"/>
      <c r="BP2" s="258"/>
      <c r="BQ2" s="258"/>
      <c r="BR2" s="258"/>
      <c r="BS2" s="258"/>
      <c r="BT2" s="259"/>
      <c r="BU2" s="263" t="s">
        <v>13</v>
      </c>
      <c r="BV2" s="264"/>
      <c r="BW2" s="264"/>
      <c r="BX2" s="264"/>
      <c r="BY2" s="264"/>
      <c r="BZ2" s="264"/>
      <c r="CA2" s="265"/>
      <c r="CB2" s="257" t="s">
        <v>14</v>
      </c>
      <c r="CC2" s="258"/>
      <c r="CD2" s="258"/>
      <c r="CE2" s="258"/>
      <c r="CF2" s="258"/>
      <c r="CG2" s="258"/>
      <c r="CH2" s="259"/>
      <c r="CI2" s="254" t="s">
        <v>15</v>
      </c>
      <c r="CJ2" s="255"/>
      <c r="CK2" s="254" t="s">
        <v>16</v>
      </c>
      <c r="CL2" s="255"/>
    </row>
    <row r="3" spans="1:90" s="1" customFormat="1" ht="27.6" customHeight="1" thickBot="1" x14ac:dyDescent="0.3">
      <c r="A3" s="274"/>
      <c r="B3" s="272"/>
      <c r="C3" s="166" t="s">
        <v>17</v>
      </c>
      <c r="D3" s="131" t="s">
        <v>18</v>
      </c>
      <c r="E3" s="132" t="s">
        <v>19</v>
      </c>
      <c r="F3" s="132" t="s">
        <v>20</v>
      </c>
      <c r="G3" s="151" t="s">
        <v>21</v>
      </c>
      <c r="H3" s="151" t="s">
        <v>22</v>
      </c>
      <c r="I3" s="152" t="s">
        <v>23</v>
      </c>
      <c r="J3" s="166" t="s">
        <v>17</v>
      </c>
      <c r="K3" s="131" t="s">
        <v>18</v>
      </c>
      <c r="L3" s="132" t="s">
        <v>19</v>
      </c>
      <c r="M3" s="132" t="s">
        <v>20</v>
      </c>
      <c r="N3" s="151" t="s">
        <v>21</v>
      </c>
      <c r="O3" s="228" t="s">
        <v>22</v>
      </c>
      <c r="P3" s="152" t="s">
        <v>23</v>
      </c>
      <c r="Q3" s="30">
        <v>2018</v>
      </c>
      <c r="R3" s="25">
        <v>2019</v>
      </c>
      <c r="S3" s="25">
        <v>2020</v>
      </c>
      <c r="T3" s="17">
        <v>2021</v>
      </c>
      <c r="U3" s="17">
        <v>2022</v>
      </c>
      <c r="V3" s="17">
        <v>2023</v>
      </c>
      <c r="W3" s="153">
        <v>2024</v>
      </c>
      <c r="X3" s="30">
        <v>2018</v>
      </c>
      <c r="Y3" s="25">
        <v>2019</v>
      </c>
      <c r="Z3" s="25">
        <v>2020</v>
      </c>
      <c r="AA3" s="17">
        <v>2021</v>
      </c>
      <c r="AB3" s="17">
        <v>2022</v>
      </c>
      <c r="AC3" s="17">
        <v>2023</v>
      </c>
      <c r="AD3" s="153">
        <v>2024</v>
      </c>
      <c r="AE3" s="30">
        <v>2018</v>
      </c>
      <c r="AF3" s="25">
        <v>2019</v>
      </c>
      <c r="AG3" s="25">
        <v>2020</v>
      </c>
      <c r="AH3" s="17">
        <v>2021</v>
      </c>
      <c r="AI3" s="17">
        <v>2022</v>
      </c>
      <c r="AJ3" s="17">
        <v>2023</v>
      </c>
      <c r="AK3" s="153">
        <v>2024</v>
      </c>
      <c r="AL3" s="30">
        <v>2018</v>
      </c>
      <c r="AM3" s="25">
        <v>2019</v>
      </c>
      <c r="AN3" s="25">
        <v>2020</v>
      </c>
      <c r="AO3" s="17">
        <v>2021</v>
      </c>
      <c r="AP3" s="17">
        <v>2022</v>
      </c>
      <c r="AQ3" s="17">
        <v>2023</v>
      </c>
      <c r="AR3" s="153">
        <v>2024</v>
      </c>
      <c r="AS3" s="16">
        <v>2019</v>
      </c>
      <c r="AT3" s="47">
        <v>2020</v>
      </c>
      <c r="AU3" s="17">
        <v>2021</v>
      </c>
      <c r="AV3" s="17">
        <v>2022</v>
      </c>
      <c r="AW3" s="17">
        <v>2023</v>
      </c>
      <c r="AX3" s="17">
        <v>2024</v>
      </c>
      <c r="AY3" s="40">
        <v>2025</v>
      </c>
      <c r="AZ3" s="16">
        <v>2019</v>
      </c>
      <c r="BA3" s="47">
        <v>2020</v>
      </c>
      <c r="BB3" s="17">
        <v>2021</v>
      </c>
      <c r="BC3" s="17">
        <v>2022</v>
      </c>
      <c r="BD3" s="17">
        <v>2023</v>
      </c>
      <c r="BE3" s="17">
        <v>2024</v>
      </c>
      <c r="BF3" s="40">
        <v>2025</v>
      </c>
      <c r="BG3" s="30">
        <v>2019</v>
      </c>
      <c r="BH3" s="41">
        <v>2020</v>
      </c>
      <c r="BI3" s="25">
        <v>2021</v>
      </c>
      <c r="BJ3" s="25">
        <v>2022</v>
      </c>
      <c r="BK3" s="17">
        <v>2023</v>
      </c>
      <c r="BL3" s="17">
        <v>2024</v>
      </c>
      <c r="BM3" s="40">
        <v>2025</v>
      </c>
      <c r="BN3" s="30">
        <v>2019</v>
      </c>
      <c r="BO3" s="41">
        <v>2020</v>
      </c>
      <c r="BP3" s="25">
        <v>2021</v>
      </c>
      <c r="BQ3" s="25">
        <v>2022</v>
      </c>
      <c r="BR3" s="25">
        <v>2023</v>
      </c>
      <c r="BS3" s="25">
        <v>2024</v>
      </c>
      <c r="BT3" s="93">
        <v>2025</v>
      </c>
      <c r="BU3" s="30">
        <v>2019</v>
      </c>
      <c r="BV3" s="41">
        <v>2020</v>
      </c>
      <c r="BW3" s="25">
        <v>2021</v>
      </c>
      <c r="BX3" s="25">
        <v>2022</v>
      </c>
      <c r="BY3" s="25">
        <v>2023</v>
      </c>
      <c r="BZ3" s="25">
        <v>2024</v>
      </c>
      <c r="CA3" s="126">
        <v>2025</v>
      </c>
      <c r="CB3" s="100">
        <v>2019</v>
      </c>
      <c r="CC3" s="101">
        <v>2020</v>
      </c>
      <c r="CD3" s="102">
        <v>2021</v>
      </c>
      <c r="CE3" s="17">
        <v>2022</v>
      </c>
      <c r="CF3" s="17">
        <v>2023</v>
      </c>
      <c r="CG3" s="17">
        <v>2024</v>
      </c>
      <c r="CH3" s="126">
        <v>2025</v>
      </c>
      <c r="CI3" s="99">
        <v>2023</v>
      </c>
      <c r="CJ3" s="224">
        <v>2024</v>
      </c>
      <c r="CK3" s="99">
        <v>2023</v>
      </c>
      <c r="CL3" s="224">
        <v>2024</v>
      </c>
    </row>
    <row r="4" spans="1:90" ht="12.75" customHeight="1" x14ac:dyDescent="0.25">
      <c r="A4" s="266" t="s">
        <v>40</v>
      </c>
      <c r="B4" s="145" t="s">
        <v>25</v>
      </c>
      <c r="C4" s="31">
        <f t="shared" ref="C4:C35" si="0">AVERAGE(Q4,X4,AE4,AL4,AS4,AZ4,BG4,BN4,BU4,CB4)</f>
        <v>4.9491357255031801E-2</v>
      </c>
      <c r="D4" s="26">
        <f t="shared" ref="D4:D35" si="1">AVERAGE(R4,Y4,AF4,AM4,AT4,BA4,BH4,BO4,BV4,CC4)</f>
        <v>5.20358149459344E-2</v>
      </c>
      <c r="E4" s="18">
        <f t="shared" ref="E4:E35" si="2">AVERAGE(S4,Z4,AG4,AN4,AU4,BB4,BI4,BP4,BW4,CD4)</f>
        <v>5.642298697535144E-2</v>
      </c>
      <c r="F4" s="18">
        <f t="shared" ref="F4:F35" si="3">AVERAGE(T4,AA4,AH4,AO4,AV4,BC4,BJ4,BQ4,BX4,CE4)</f>
        <v>7.1144469662819704E-2</v>
      </c>
      <c r="G4" s="18">
        <f t="shared" ref="G4:G35" si="4">AVERAGE(U4,AB4,AI4,AP4,AW4,BD4,BK4,BR4,BY4,CF4)</f>
        <v>5.8503859551016758E-2</v>
      </c>
      <c r="H4" s="18">
        <f t="shared" ref="H4:I35" si="5">AVERAGE(V4,AC4,AK4,AR4,AX4,BE4,BL4,BS4,BZ4,CG4)</f>
        <v>5.806599242233397E-2</v>
      </c>
      <c r="I4" s="21">
        <f t="shared" si="5"/>
        <v>6.1777623730073949E-2</v>
      </c>
      <c r="J4" s="31">
        <f>AVERAGE(Q4,X4,AE4,AL4,AS4,AZ4,BG4,BN4)</f>
        <v>4.9926608063843005E-2</v>
      </c>
      <c r="K4" s="26">
        <f t="shared" ref="K4:K67" si="6">AVERAGE(R4,Y4,AF4,AM4,AT4,BA4,BH4,BO4)</f>
        <v>5.4792232983081349E-2</v>
      </c>
      <c r="L4" s="18">
        <f t="shared" ref="L4:L67" si="7">AVERAGE(S4,Z4,AG4,AN4,AU4,BB4,BI4,BP4)</f>
        <v>5.647933247578299E-2</v>
      </c>
      <c r="M4" s="18">
        <f t="shared" ref="M4:M67" si="8">AVERAGE(T4,AA4,AH4,AO4,AV4,BC4,BJ4,BQ4)</f>
        <v>7.1192887953840406E-2</v>
      </c>
      <c r="N4" s="18">
        <f t="shared" ref="N4:N67" si="9">AVERAGE(U4,AB4,AI4,AP4,AW4,BD4,BK4,BR4)</f>
        <v>5.8715189357855462E-2</v>
      </c>
      <c r="O4" s="18">
        <f t="shared" ref="O4:O67" si="10">AVERAGE(V4,AC4,AJ4,AQ4,AX4,BE4,BL4,BS4)</f>
        <v>5.7420549788108309E-2</v>
      </c>
      <c r="P4" s="86">
        <f t="shared" ref="P4:P67" si="11">AVERAGE(W4,AD4,AK4,AR4,AY4,BF4,BM4,BT4)</f>
        <v>6.2599368693612351E-2</v>
      </c>
      <c r="Q4" s="31">
        <v>3.7087783385319373E-2</v>
      </c>
      <c r="R4" s="26">
        <v>3.2424450791524617E-2</v>
      </c>
      <c r="S4" s="26">
        <v>4.6514992162784062E-2</v>
      </c>
      <c r="T4" s="18">
        <v>5.0607613426862319E-2</v>
      </c>
      <c r="U4" s="18">
        <v>3.9807251075677758E-2</v>
      </c>
      <c r="V4" s="18">
        <v>4.8683156443060122E-2</v>
      </c>
      <c r="W4" s="154">
        <v>5.3215832947523509E-2</v>
      </c>
      <c r="X4" s="31">
        <v>4.8527573028203715E-2</v>
      </c>
      <c r="Y4" s="26">
        <v>5.1828442784380167E-2</v>
      </c>
      <c r="Z4" s="26">
        <v>6.6098653043432307E-2</v>
      </c>
      <c r="AA4" s="18">
        <v>6.663854139208257E-2</v>
      </c>
      <c r="AB4" s="18">
        <v>4.7808896771589747E-2</v>
      </c>
      <c r="AC4" s="18">
        <v>5.6221109125964966E-2</v>
      </c>
      <c r="AD4" s="154">
        <v>6.4796188177681249E-2</v>
      </c>
      <c r="AE4" s="31">
        <v>5.3524513936390891E-2</v>
      </c>
      <c r="AF4" s="26">
        <v>5.2979711914018256E-2</v>
      </c>
      <c r="AG4" s="26">
        <v>5.4259079130030446E-2</v>
      </c>
      <c r="AH4" s="18">
        <v>8.106694919278859E-2</v>
      </c>
      <c r="AI4" s="18">
        <v>5.7664133139646301E-2</v>
      </c>
      <c r="AJ4" s="18">
        <v>5.9836914104185152E-2</v>
      </c>
      <c r="AK4" s="154">
        <v>6.0156228919896602E-2</v>
      </c>
      <c r="AL4" s="31">
        <v>5.8494741789521743E-2</v>
      </c>
      <c r="AM4" s="26">
        <v>5.7986237810385435E-2</v>
      </c>
      <c r="AN4" s="26">
        <v>5.9881936263829705E-2</v>
      </c>
      <c r="AO4" s="18">
        <v>7.2634938494708312E-2</v>
      </c>
      <c r="AP4" s="18">
        <v>7.4845085729305399E-2</v>
      </c>
      <c r="AQ4" s="18">
        <v>6.6331958430195001E-2</v>
      </c>
      <c r="AR4" s="154">
        <v>6.5427745241553037E-2</v>
      </c>
      <c r="AS4" s="3">
        <v>4.6616016806535238E-2</v>
      </c>
      <c r="AT4" s="83">
        <v>6.9696333515825742E-2</v>
      </c>
      <c r="AU4" s="18">
        <v>5.1871104693870934E-2</v>
      </c>
      <c r="AV4" s="18">
        <v>7.5791469187886346E-2</v>
      </c>
      <c r="AW4" s="18">
        <v>5.6599473862506036E-2</v>
      </c>
      <c r="AX4" s="18">
        <v>5.4765493939729515E-2</v>
      </c>
      <c r="AY4" s="86">
        <v>6.156827312203212E-2</v>
      </c>
      <c r="AZ4" s="3">
        <v>5.8503791139023445E-2</v>
      </c>
      <c r="BA4" s="83">
        <v>7.18050582843901E-2</v>
      </c>
      <c r="BB4" s="18">
        <v>5.4158545277645104E-2</v>
      </c>
      <c r="BC4" s="18">
        <v>8.1544482236154181E-2</v>
      </c>
      <c r="BD4" s="18">
        <v>6.7660203728947668E-2</v>
      </c>
      <c r="BE4" s="18">
        <v>5.3193459997329932E-2</v>
      </c>
      <c r="BF4" s="86">
        <v>7.1711276048052719E-2</v>
      </c>
      <c r="BG4" s="31">
        <v>4.8944265029677844E-2</v>
      </c>
      <c r="BH4" s="42">
        <v>5.9033558901187756E-2</v>
      </c>
      <c r="BI4" s="26">
        <v>6.2415639934584599E-2</v>
      </c>
      <c r="BJ4" s="26">
        <v>7.675617324764987E-2</v>
      </c>
      <c r="BK4" s="18">
        <v>5.8448999381765884E-2</v>
      </c>
      <c r="BL4" s="18">
        <v>5.7218129589495292E-2</v>
      </c>
      <c r="BM4" s="86">
        <v>6.0967295564720692E-2</v>
      </c>
      <c r="BN4" s="31">
        <v>4.7714179396071775E-2</v>
      </c>
      <c r="BO4" s="42">
        <v>4.2584069862938702E-2</v>
      </c>
      <c r="BP4" s="26">
        <v>5.6634709300086822E-2</v>
      </c>
      <c r="BQ4" s="26">
        <v>6.45029364525911E-2</v>
      </c>
      <c r="BR4" s="26">
        <v>6.6887471173404892E-2</v>
      </c>
      <c r="BS4" s="26">
        <v>6.3114176674906486E-2</v>
      </c>
      <c r="BT4" s="95">
        <v>6.295210952743889E-2</v>
      </c>
      <c r="BU4" s="31">
        <v>4.9579471626703168E-2</v>
      </c>
      <c r="BV4" s="42">
        <v>3.7550980173981126E-2</v>
      </c>
      <c r="BW4" s="26">
        <v>5.9571918946939695E-2</v>
      </c>
      <c r="BX4" s="26">
        <v>7.0024847640896531E-2</v>
      </c>
      <c r="BY4" s="26">
        <v>5.7997666841345476E-2</v>
      </c>
      <c r="BZ4" s="26">
        <v>5.8096683427933608E-2</v>
      </c>
      <c r="CA4" s="127">
        <v>8.0368585000682544E-2</v>
      </c>
      <c r="CB4" s="42">
        <v>4.5921236412870783E-2</v>
      </c>
      <c r="CC4" s="26">
        <v>4.4469305420712056E-2</v>
      </c>
      <c r="CD4" s="18">
        <v>5.2823291000310788E-2</v>
      </c>
      <c r="CE4" s="18">
        <v>7.187674535657726E-2</v>
      </c>
      <c r="CF4" s="18">
        <v>5.7319413805978353E-2</v>
      </c>
      <c r="CG4" s="18">
        <v>6.378374086347019E-2</v>
      </c>
      <c r="CH4" s="127">
        <v>5.7085918316550736E-2</v>
      </c>
      <c r="CI4" s="3">
        <v>5.3534661866603141E-2</v>
      </c>
      <c r="CJ4" s="154">
        <v>6.0545231528128372E-2</v>
      </c>
      <c r="CK4" s="3">
        <v>4.0538104746018357E-2</v>
      </c>
      <c r="CL4" s="154">
        <v>3.5047997682253799E-2</v>
      </c>
    </row>
    <row r="5" spans="1:90" x14ac:dyDescent="0.25">
      <c r="A5" s="267"/>
      <c r="B5" s="146" t="s">
        <v>26</v>
      </c>
      <c r="C5" s="32">
        <f t="shared" si="0"/>
        <v>6.3569326538844242E-2</v>
      </c>
      <c r="D5" s="27">
        <f t="shared" si="1"/>
        <v>5.9361053493285319E-2</v>
      </c>
      <c r="E5" s="19">
        <f t="shared" si="2"/>
        <v>6.3352405346542809E-2</v>
      </c>
      <c r="F5" s="19">
        <f t="shared" si="3"/>
        <v>7.7070534106402716E-2</v>
      </c>
      <c r="G5" s="19">
        <f t="shared" si="4"/>
        <v>7.8640106433284188E-2</v>
      </c>
      <c r="H5" s="19">
        <f t="shared" si="5"/>
        <v>8.3454292139337513E-2</v>
      </c>
      <c r="I5" s="22">
        <f t="shared" si="5"/>
        <v>7.9411106027262632E-2</v>
      </c>
      <c r="J5" s="32">
        <f t="shared" ref="J5:J67" si="12">AVERAGE(Q5,X5,AE5,AL5,AS5,AZ5,BG5,BN5)</f>
        <v>6.3929546107722723E-2</v>
      </c>
      <c r="K5" s="27">
        <f t="shared" si="6"/>
        <v>6.5090015466513704E-2</v>
      </c>
      <c r="L5" s="19">
        <f t="shared" si="7"/>
        <v>6.3442120970164495E-2</v>
      </c>
      <c r="M5" s="19">
        <f t="shared" si="8"/>
        <v>7.8103100177685181E-2</v>
      </c>
      <c r="N5" s="19">
        <f t="shared" si="9"/>
        <v>7.9457776286238527E-2</v>
      </c>
      <c r="O5" s="19">
        <f t="shared" si="10"/>
        <v>8.5860841329050891E-2</v>
      </c>
      <c r="P5" s="87">
        <f t="shared" si="11"/>
        <v>8.3333057141809733E-2</v>
      </c>
      <c r="Q5" s="32">
        <v>3.700682923750237E-2</v>
      </c>
      <c r="R5" s="27">
        <v>4.1699689882261491E-2</v>
      </c>
      <c r="S5" s="27">
        <v>4.9556096852629489E-2</v>
      </c>
      <c r="T5" s="19">
        <v>5.0558132770437525E-2</v>
      </c>
      <c r="U5" s="19">
        <v>5.6166307080406735E-2</v>
      </c>
      <c r="V5" s="19">
        <v>6.4967636352484981E-2</v>
      </c>
      <c r="W5" s="155">
        <v>6.6745483478963197E-2</v>
      </c>
      <c r="X5" s="32">
        <v>5.3556024882063118E-2</v>
      </c>
      <c r="Y5" s="27">
        <v>5.9644404996254459E-2</v>
      </c>
      <c r="Z5" s="27">
        <v>7.7036264002032492E-2</v>
      </c>
      <c r="AA5" s="19">
        <v>7.2080073266472866E-2</v>
      </c>
      <c r="AB5" s="19">
        <v>7.3350774418655479E-2</v>
      </c>
      <c r="AC5" s="19">
        <v>7.8544673466122775E-2</v>
      </c>
      <c r="AD5" s="155">
        <v>7.5843748610686462E-2</v>
      </c>
      <c r="AE5" s="32">
        <v>6.4709042855313328E-2</v>
      </c>
      <c r="AF5" s="27">
        <v>6.5182441552192119E-2</v>
      </c>
      <c r="AG5" s="27">
        <v>5.6061868532145086E-2</v>
      </c>
      <c r="AH5" s="19">
        <v>8.0403575531973068E-2</v>
      </c>
      <c r="AI5" s="19">
        <v>7.9395474922186501E-2</v>
      </c>
      <c r="AJ5" s="19">
        <v>8.5044885846622634E-2</v>
      </c>
      <c r="AK5" s="155">
        <v>7.9277137948003673E-2</v>
      </c>
      <c r="AL5" s="32">
        <v>6.3495629118065222E-2</v>
      </c>
      <c r="AM5" s="27">
        <v>6.9689265468576456E-2</v>
      </c>
      <c r="AN5" s="27">
        <v>5.9461283551999526E-2</v>
      </c>
      <c r="AO5" s="19">
        <v>7.651476626765738E-2</v>
      </c>
      <c r="AP5" s="19">
        <v>9.6069516106554426E-2</v>
      </c>
      <c r="AQ5" s="19">
        <v>9.5169339839149089E-2</v>
      </c>
      <c r="AR5" s="155">
        <v>8.4840950269395143E-2</v>
      </c>
      <c r="AS5" s="5">
        <v>7.563804974838266E-2</v>
      </c>
      <c r="AT5" s="84">
        <v>7.9602882179697174E-2</v>
      </c>
      <c r="AU5" s="19">
        <v>6.0540249632419815E-2</v>
      </c>
      <c r="AV5" s="19">
        <v>9.2922037277406791E-2</v>
      </c>
      <c r="AW5" s="19">
        <v>7.8020882159908087E-2</v>
      </c>
      <c r="AX5" s="19">
        <v>9.4431760057436656E-2</v>
      </c>
      <c r="AY5" s="87">
        <v>9.7031433754479368E-2</v>
      </c>
      <c r="AZ5" s="5">
        <v>8.4466979562356437E-2</v>
      </c>
      <c r="BA5" s="84">
        <v>8.6038620807948454E-2</v>
      </c>
      <c r="BB5" s="19">
        <v>7.0244778899645741E-2</v>
      </c>
      <c r="BC5" s="19">
        <v>9.0770623386272176E-2</v>
      </c>
      <c r="BD5" s="19">
        <v>8.4362041844503063E-2</v>
      </c>
      <c r="BE5" s="19">
        <v>9.3062098607791216E-2</v>
      </c>
      <c r="BF5" s="87">
        <v>9.158758534204435E-2</v>
      </c>
      <c r="BG5" s="32">
        <v>6.9078754830790651E-2</v>
      </c>
      <c r="BH5" s="43">
        <v>8.1832324573273441E-2</v>
      </c>
      <c r="BI5" s="27">
        <v>7.3723150978417515E-2</v>
      </c>
      <c r="BJ5" s="27">
        <v>8.6906144054459886E-2</v>
      </c>
      <c r="BK5" s="19">
        <v>8.0507825604936287E-2</v>
      </c>
      <c r="BL5" s="19">
        <v>8.5993239593324694E-2</v>
      </c>
      <c r="BM5" s="87">
        <v>8.3302421292249629E-2</v>
      </c>
      <c r="BN5" s="32">
        <v>6.3485058627307966E-2</v>
      </c>
      <c r="BO5" s="43">
        <v>3.7030494271906009E-2</v>
      </c>
      <c r="BP5" s="27">
        <v>6.0913275312026241E-2</v>
      </c>
      <c r="BQ5" s="27">
        <v>7.4669448866801866E-2</v>
      </c>
      <c r="BR5" s="27">
        <v>8.7789388152757594E-2</v>
      </c>
      <c r="BS5" s="27">
        <v>8.9673096869475069E-2</v>
      </c>
      <c r="BT5" s="96">
        <v>8.803569643865608E-2</v>
      </c>
      <c r="BU5" s="32">
        <v>6.9463343050263485E-2</v>
      </c>
      <c r="BV5" s="43">
        <v>3.2661771914156507E-2</v>
      </c>
      <c r="BW5" s="27">
        <v>6.5762872614563123E-2</v>
      </c>
      <c r="BX5" s="27">
        <v>7.7872149815830488E-2</v>
      </c>
      <c r="BY5" s="27">
        <v>7.6279523892816475E-2</v>
      </c>
      <c r="BZ5" s="27">
        <v>8.4033162996570931E-2</v>
      </c>
      <c r="CA5" s="128">
        <v>7.7764306557859597E-2</v>
      </c>
      <c r="CB5" s="43">
        <v>5.4793553476397153E-2</v>
      </c>
      <c r="CC5" s="27">
        <v>4.022863928658707E-2</v>
      </c>
      <c r="CD5" s="19">
        <v>6.0224213089548943E-2</v>
      </c>
      <c r="CE5" s="19">
        <v>6.8008389826715338E-2</v>
      </c>
      <c r="CF5" s="19">
        <v>7.4459330150117201E-2</v>
      </c>
      <c r="CG5" s="19">
        <v>7.971916523277002E-2</v>
      </c>
      <c r="CH5" s="128">
        <v>7.466670593123978E-2</v>
      </c>
      <c r="CI5" s="5">
        <v>6.0682747536459185E-2</v>
      </c>
      <c r="CJ5" s="155">
        <v>7.3006355620786278E-2</v>
      </c>
      <c r="CK5" s="5">
        <v>4.3375497388646822E-2</v>
      </c>
      <c r="CL5" s="155">
        <v>3.8468101090918812E-2</v>
      </c>
    </row>
    <row r="6" spans="1:90" x14ac:dyDescent="0.25">
      <c r="A6" s="267"/>
      <c r="B6" s="146" t="s">
        <v>36</v>
      </c>
      <c r="C6" s="32">
        <f t="shared" si="0"/>
        <v>7.9761485307985644E-2</v>
      </c>
      <c r="D6" s="27">
        <f t="shared" si="1"/>
        <v>7.4352817915140618E-2</v>
      </c>
      <c r="E6" s="19">
        <f t="shared" si="2"/>
        <v>7.9944247943917662E-2</v>
      </c>
      <c r="F6" s="19">
        <f t="shared" si="3"/>
        <v>8.4572009741971155E-2</v>
      </c>
      <c r="G6" s="19">
        <f t="shared" si="4"/>
        <v>9.8259685269756203E-2</v>
      </c>
      <c r="H6" s="19">
        <f t="shared" si="5"/>
        <v>9.9859956067998093E-2</v>
      </c>
      <c r="I6" s="22">
        <f t="shared" si="5"/>
        <v>9.0581894621549391E-2</v>
      </c>
      <c r="J6" s="32">
        <f t="shared" si="12"/>
        <v>7.6362994913699911E-2</v>
      </c>
      <c r="K6" s="27">
        <f t="shared" si="6"/>
        <v>8.133856691867361E-2</v>
      </c>
      <c r="L6" s="19">
        <f t="shared" si="7"/>
        <v>7.9464935663654479E-2</v>
      </c>
      <c r="M6" s="19">
        <f t="shared" si="8"/>
        <v>8.7379379892651196E-2</v>
      </c>
      <c r="N6" s="19">
        <f t="shared" si="9"/>
        <v>9.488713374341487E-2</v>
      </c>
      <c r="O6" s="19">
        <f t="shared" si="10"/>
        <v>0.10086120609778598</v>
      </c>
      <c r="P6" s="87">
        <f t="shared" si="11"/>
        <v>9.1030195089567306E-2</v>
      </c>
      <c r="Q6" s="32">
        <v>4.6615204179900713E-2</v>
      </c>
      <c r="R6" s="27">
        <v>5.5919675825602901E-2</v>
      </c>
      <c r="S6" s="27">
        <v>6.5088791123916426E-2</v>
      </c>
      <c r="T6" s="19">
        <v>7.2766976226252195E-2</v>
      </c>
      <c r="U6" s="19">
        <v>7.2174704477137364E-2</v>
      </c>
      <c r="V6" s="19">
        <v>7.9143369076468406E-2</v>
      </c>
      <c r="W6" s="155">
        <v>6.7549174509245358E-2</v>
      </c>
      <c r="X6" s="32">
        <v>5.046674048658966E-2</v>
      </c>
      <c r="Y6" s="27">
        <v>7.7581515112581587E-2</v>
      </c>
      <c r="Z6" s="27">
        <v>0.10601433057142957</v>
      </c>
      <c r="AA6" s="19">
        <v>7.3031086023326891E-2</v>
      </c>
      <c r="AB6" s="19">
        <v>8.1143759286855077E-2</v>
      </c>
      <c r="AC6" s="19">
        <v>9.1905519894299348E-2</v>
      </c>
      <c r="AD6" s="155">
        <v>8.4180514335093756E-2</v>
      </c>
      <c r="AE6" s="32">
        <v>7.4846290104687505E-2</v>
      </c>
      <c r="AF6" s="27">
        <v>8.1425071301951729E-2</v>
      </c>
      <c r="AG6" s="27">
        <v>7.0638262138914984E-2</v>
      </c>
      <c r="AH6" s="19">
        <v>9.0075924663690229E-2</v>
      </c>
      <c r="AI6" s="19">
        <v>8.5035599458716873E-2</v>
      </c>
      <c r="AJ6" s="19">
        <v>0.10023485636323255</v>
      </c>
      <c r="AK6" s="155">
        <v>8.2834650077324309E-2</v>
      </c>
      <c r="AL6" s="32">
        <v>9.6048247696883915E-2</v>
      </c>
      <c r="AM6" s="27">
        <v>8.642083230491833E-2</v>
      </c>
      <c r="AN6" s="27">
        <v>7.8892636771766028E-2</v>
      </c>
      <c r="AO6" s="19">
        <v>8.5609787620964301E-2</v>
      </c>
      <c r="AP6" s="19">
        <v>0.11590128732197595</v>
      </c>
      <c r="AQ6" s="19">
        <v>0.10571123503630125</v>
      </c>
      <c r="AR6" s="155">
        <v>0.1070036138617607</v>
      </c>
      <c r="AS6" s="5">
        <v>9.057016784731535E-2</v>
      </c>
      <c r="AT6" s="84">
        <v>9.3100497929454976E-2</v>
      </c>
      <c r="AU6" s="19">
        <v>7.6331845767583173E-2</v>
      </c>
      <c r="AV6" s="19">
        <v>8.4644376507858624E-2</v>
      </c>
      <c r="AW6" s="19">
        <v>9.1099752484932975E-2</v>
      </c>
      <c r="AX6" s="19">
        <v>9.9695828697803371E-2</v>
      </c>
      <c r="AY6" s="87">
        <v>0.11236184151031857</v>
      </c>
      <c r="AZ6" s="5">
        <v>9.2295908993305337E-2</v>
      </c>
      <c r="BA6" s="84">
        <v>9.3456362478438734E-2</v>
      </c>
      <c r="BB6" s="19">
        <v>7.7826402723423074E-2</v>
      </c>
      <c r="BC6" s="19">
        <v>9.750184974042618E-2</v>
      </c>
      <c r="BD6" s="19">
        <v>8.7172312559213025E-2</v>
      </c>
      <c r="BE6" s="19">
        <v>0.10954780801546413</v>
      </c>
      <c r="BF6" s="87">
        <v>0.10666236109419568</v>
      </c>
      <c r="BG6" s="32">
        <v>8.50828911078019E-2</v>
      </c>
      <c r="BH6" s="43">
        <v>0.11284166478104542</v>
      </c>
      <c r="BI6" s="27">
        <v>7.9669747801722007E-2</v>
      </c>
      <c r="BJ6" s="27">
        <v>9.9868151740087799E-2</v>
      </c>
      <c r="BK6" s="19">
        <v>0.10284414336971176</v>
      </c>
      <c r="BL6" s="19">
        <v>0.10762178283540029</v>
      </c>
      <c r="BM6" s="87">
        <v>7.3743495304761472E-2</v>
      </c>
      <c r="BN6" s="32">
        <v>7.4978508893114915E-2</v>
      </c>
      <c r="BO6" s="43">
        <v>4.9962915615395252E-2</v>
      </c>
      <c r="BP6" s="27">
        <v>8.1257468410480621E-2</v>
      </c>
      <c r="BQ6" s="27">
        <v>9.5536886618603337E-2</v>
      </c>
      <c r="BR6" s="27">
        <v>0.12372551098877599</v>
      </c>
      <c r="BS6" s="27">
        <v>0.11302924886331854</v>
      </c>
      <c r="BT6" s="96">
        <v>9.3905910023838648E-2</v>
      </c>
      <c r="BU6" s="32">
        <v>9.8732551805123789E-2</v>
      </c>
      <c r="BV6" s="43">
        <v>4.7889261805664565E-2</v>
      </c>
      <c r="BW6" s="27">
        <v>8.2949736564829721E-2</v>
      </c>
      <c r="BX6" s="27">
        <v>9.4593885765823116E-2</v>
      </c>
      <c r="BY6" s="27">
        <v>0.10499295546160343</v>
      </c>
      <c r="BZ6" s="27">
        <v>9.7416646043194097E-2</v>
      </c>
      <c r="CA6" s="128">
        <v>8.919977410110505E-2</v>
      </c>
      <c r="CB6" s="43">
        <v>8.7978341965133447E-2</v>
      </c>
      <c r="CC6" s="27">
        <v>4.4930381996352749E-2</v>
      </c>
      <c r="CD6" s="19">
        <v>8.0773257565110973E-2</v>
      </c>
      <c r="CE6" s="19">
        <v>5.20911725126788E-2</v>
      </c>
      <c r="CF6" s="19">
        <v>0.11850682728863962</v>
      </c>
      <c r="CG6" s="19">
        <v>0.11040109331494777</v>
      </c>
      <c r="CH6" s="128">
        <v>9.1597459792736161E-2</v>
      </c>
      <c r="CI6" s="5">
        <v>0.11189598868527344</v>
      </c>
      <c r="CJ6" s="155">
        <v>9.8288789098027587E-2</v>
      </c>
      <c r="CK6" s="5">
        <v>6.8945552125493748E-2</v>
      </c>
      <c r="CL6" s="155">
        <v>4.53848102271232E-2</v>
      </c>
    </row>
    <row r="7" spans="1:90" x14ac:dyDescent="0.25">
      <c r="A7" s="267"/>
      <c r="B7" s="146" t="s">
        <v>27</v>
      </c>
      <c r="C7" s="32">
        <f t="shared" si="0"/>
        <v>8.3621444535377121E-2</v>
      </c>
      <c r="D7" s="27">
        <f t="shared" si="1"/>
        <v>7.091194408185833E-2</v>
      </c>
      <c r="E7" s="19">
        <f t="shared" si="2"/>
        <v>7.3157268244904691E-2</v>
      </c>
      <c r="F7" s="19">
        <f t="shared" si="3"/>
        <v>8.5219268622400784E-2</v>
      </c>
      <c r="G7" s="19">
        <f t="shared" si="4"/>
        <v>8.9597968423997879E-2</v>
      </c>
      <c r="H7" s="19">
        <f t="shared" si="5"/>
        <v>9.5552901631632464E-2</v>
      </c>
      <c r="I7" s="22">
        <f t="shared" si="5"/>
        <v>0.10174706957879975</v>
      </c>
      <c r="J7" s="32">
        <f t="shared" si="12"/>
        <v>8.3482317596410338E-2</v>
      </c>
      <c r="K7" s="27">
        <f t="shared" si="6"/>
        <v>7.7083532252953543E-2</v>
      </c>
      <c r="L7" s="19">
        <f t="shared" si="7"/>
        <v>7.3279398590630984E-2</v>
      </c>
      <c r="M7" s="19">
        <f t="shared" si="8"/>
        <v>8.6892763984950688E-2</v>
      </c>
      <c r="N7" s="19">
        <f t="shared" si="9"/>
        <v>9.0338738158250026E-2</v>
      </c>
      <c r="O7" s="19">
        <f t="shared" si="10"/>
        <v>9.4204517091672602E-2</v>
      </c>
      <c r="P7" s="87">
        <f t="shared" si="11"/>
        <v>0.10526537762368182</v>
      </c>
      <c r="Q7" s="32">
        <v>4.9228693475468023E-2</v>
      </c>
      <c r="R7" s="27">
        <v>5.5665482657081086E-2</v>
      </c>
      <c r="S7" s="27">
        <v>6.196698605343641E-2</v>
      </c>
      <c r="T7" s="19">
        <v>6.0500631216739216E-2</v>
      </c>
      <c r="U7" s="19">
        <v>5.5936040541147043E-2</v>
      </c>
      <c r="V7" s="19">
        <v>6.9537988232826697E-2</v>
      </c>
      <c r="W7" s="155">
        <v>8.1644488508382282E-2</v>
      </c>
      <c r="X7" s="32">
        <v>7.74607589235905E-2</v>
      </c>
      <c r="Y7" s="27">
        <v>7.4994886280664294E-2</v>
      </c>
      <c r="Z7" s="27">
        <v>9.3934733903393283E-2</v>
      </c>
      <c r="AA7" s="19">
        <v>8.2492622794755735E-2</v>
      </c>
      <c r="AB7" s="19">
        <v>8.1735807337095998E-2</v>
      </c>
      <c r="AC7" s="19">
        <v>8.5480476428841573E-2</v>
      </c>
      <c r="AD7" s="155">
        <v>9.8005101683835305E-2</v>
      </c>
      <c r="AE7" s="32">
        <v>8.824655117853436E-2</v>
      </c>
      <c r="AF7" s="27">
        <v>7.7246802253006036E-2</v>
      </c>
      <c r="AG7" s="27">
        <v>6.3435391170118982E-2</v>
      </c>
      <c r="AH7" s="19">
        <v>9.0457141179632772E-2</v>
      </c>
      <c r="AI7" s="19">
        <v>8.8689689732585272E-2</v>
      </c>
      <c r="AJ7" s="19">
        <v>9.3011424085043148E-2</v>
      </c>
      <c r="AK7" s="155">
        <v>9.8864397507443372E-2</v>
      </c>
      <c r="AL7" s="32">
        <v>8.5762498573250481E-2</v>
      </c>
      <c r="AM7" s="27">
        <v>8.873096391719347E-2</v>
      </c>
      <c r="AN7" s="27">
        <v>6.9650081546177148E-2</v>
      </c>
      <c r="AO7" s="19">
        <v>9.5888171240115672E-2</v>
      </c>
      <c r="AP7" s="19">
        <v>0.11052202057944173</v>
      </c>
      <c r="AQ7" s="19">
        <v>0.1039711613431251</v>
      </c>
      <c r="AR7" s="155">
        <v>0.10691362081851999</v>
      </c>
      <c r="AS7" s="5">
        <v>9.4580684781529825E-2</v>
      </c>
      <c r="AT7" s="84">
        <v>8.7269613176096814E-2</v>
      </c>
      <c r="AU7" s="19">
        <v>7.365945160095401E-2</v>
      </c>
      <c r="AV7" s="19">
        <v>9.6684567521511555E-2</v>
      </c>
      <c r="AW7" s="19">
        <v>9.5423170692537418E-2</v>
      </c>
      <c r="AX7" s="19">
        <v>0.10156196684948147</v>
      </c>
      <c r="AY7" s="87">
        <v>0.11926298286451149</v>
      </c>
      <c r="AZ7" s="5">
        <v>0.1075540108047939</v>
      </c>
      <c r="BA7" s="84">
        <v>0.10165007528116561</v>
      </c>
      <c r="BB7" s="19">
        <v>7.4930827480022166E-2</v>
      </c>
      <c r="BC7" s="19">
        <v>9.2403431115682791E-2</v>
      </c>
      <c r="BD7" s="19">
        <v>9.7998998502836776E-2</v>
      </c>
      <c r="BE7" s="19">
        <v>9.8542131801678201E-2</v>
      </c>
      <c r="BF7" s="87">
        <v>0.11313330165199596</v>
      </c>
      <c r="BG7" s="32">
        <v>8.9669586961399844E-2</v>
      </c>
      <c r="BH7" s="43">
        <v>9.1078072666980675E-2</v>
      </c>
      <c r="BI7" s="27">
        <v>8.0348827923567817E-2</v>
      </c>
      <c r="BJ7" s="27">
        <v>9.4369627422669564E-2</v>
      </c>
      <c r="BK7" s="19">
        <v>9.1280958319685773E-2</v>
      </c>
      <c r="BL7" s="19">
        <v>9.8484947906823356E-2</v>
      </c>
      <c r="BM7" s="87">
        <v>0.11181996370996851</v>
      </c>
      <c r="BN7" s="32">
        <v>7.5355756072715885E-2</v>
      </c>
      <c r="BO7" s="43">
        <v>4.0032361791440353E-2</v>
      </c>
      <c r="BP7" s="27">
        <v>6.8308889047378085E-2</v>
      </c>
      <c r="BQ7" s="27">
        <v>8.2345919388498195E-2</v>
      </c>
      <c r="BR7" s="27">
        <v>0.10112321956067027</v>
      </c>
      <c r="BS7" s="27">
        <v>0.1030460400855612</v>
      </c>
      <c r="BT7" s="96">
        <v>0.11247916424479769</v>
      </c>
      <c r="BU7" s="32">
        <v>9.1333703354240445E-2</v>
      </c>
      <c r="BV7" s="43">
        <v>4.0958938108763443E-2</v>
      </c>
      <c r="BW7" s="27">
        <v>7.2769873748404434E-2</v>
      </c>
      <c r="BX7" s="27">
        <v>9.4969111409293885E-2</v>
      </c>
      <c r="BY7" s="27">
        <v>8.0730385822809017E-2</v>
      </c>
      <c r="BZ7" s="27">
        <v>9.491629547307337E-2</v>
      </c>
      <c r="CA7" s="128">
        <v>9.8408872635269665E-2</v>
      </c>
      <c r="CB7" s="43">
        <v>7.7022201228248058E-2</v>
      </c>
      <c r="CC7" s="27">
        <v>5.1492244686191548E-2</v>
      </c>
      <c r="CD7" s="19">
        <v>7.2567619975594716E-2</v>
      </c>
      <c r="CE7" s="19">
        <v>6.2081462935108453E-2</v>
      </c>
      <c r="CF7" s="19">
        <v>9.2539393151169491E-2</v>
      </c>
      <c r="CG7" s="19">
        <v>9.8181151212075352E-2</v>
      </c>
      <c r="CH7" s="128">
        <v>0.10237363713445648</v>
      </c>
      <c r="CI7" s="5">
        <v>7.7028755938260182E-2</v>
      </c>
      <c r="CJ7" s="155">
        <v>9.3615978737792413E-2</v>
      </c>
      <c r="CK7" s="5">
        <v>4.8872775494550845E-2</v>
      </c>
      <c r="CL7" s="155">
        <v>4.3631365419486826E-2</v>
      </c>
    </row>
    <row r="8" spans="1:90" x14ac:dyDescent="0.25">
      <c r="A8" s="267"/>
      <c r="B8" s="146" t="s">
        <v>28</v>
      </c>
      <c r="C8" s="32">
        <f t="shared" si="0"/>
        <v>5.4135554599924696E-2</v>
      </c>
      <c r="D8" s="27">
        <f t="shared" si="1"/>
        <v>5.3617024260326572E-2</v>
      </c>
      <c r="E8" s="19">
        <f t="shared" si="2"/>
        <v>6.3036072272223964E-2</v>
      </c>
      <c r="F8" s="19">
        <f t="shared" si="3"/>
        <v>7.7802136629167462E-2</v>
      </c>
      <c r="G8" s="19">
        <f t="shared" si="4"/>
        <v>7.9509398400623238E-2</v>
      </c>
      <c r="H8" s="19">
        <f t="shared" si="5"/>
        <v>8.25270679474049E-2</v>
      </c>
      <c r="I8" s="22">
        <f t="shared" si="5"/>
        <v>7.4520127046054249E-2</v>
      </c>
      <c r="J8" s="32">
        <f t="shared" si="12"/>
        <v>5.3070196845581653E-2</v>
      </c>
      <c r="K8" s="27">
        <f t="shared" si="6"/>
        <v>6.0292853527203018E-2</v>
      </c>
      <c r="L8" s="19">
        <f t="shared" si="7"/>
        <v>6.3351745826334821E-2</v>
      </c>
      <c r="M8" s="19">
        <f t="shared" si="8"/>
        <v>8.008749834227763E-2</v>
      </c>
      <c r="N8" s="19">
        <f t="shared" si="9"/>
        <v>8.0448694210633151E-2</v>
      </c>
      <c r="O8" s="19">
        <f t="shared" si="10"/>
        <v>8.4410206988064285E-2</v>
      </c>
      <c r="P8" s="87">
        <f t="shared" si="11"/>
        <v>8.0558739531317064E-2</v>
      </c>
      <c r="Q8" s="32">
        <v>2.4451155633187199E-2</v>
      </c>
      <c r="R8" s="27">
        <v>4.0147340181504801E-2</v>
      </c>
      <c r="S8" s="27">
        <v>4.6985830087002675E-2</v>
      </c>
      <c r="T8" s="19">
        <v>5.1733785253101024E-2</v>
      </c>
      <c r="U8" s="19">
        <v>5.8600225666534674E-2</v>
      </c>
      <c r="V8" s="19">
        <v>6.6342188630966581E-2</v>
      </c>
      <c r="W8" s="155">
        <v>6.5606254115079518E-2</v>
      </c>
      <c r="X8" s="32">
        <v>4.1973026052106323E-2</v>
      </c>
      <c r="Y8" s="27">
        <v>6.0098629122720855E-2</v>
      </c>
      <c r="Z8" s="27">
        <v>7.7858856009417304E-2</v>
      </c>
      <c r="AA8" s="19">
        <v>6.1999372530500807E-2</v>
      </c>
      <c r="AB8" s="19">
        <v>7.4666403928510469E-2</v>
      </c>
      <c r="AC8" s="19">
        <v>7.7370531704445702E-2</v>
      </c>
      <c r="AD8" s="155">
        <v>7.0595914734861584E-2</v>
      </c>
      <c r="AE8" s="32">
        <v>5.6324193430085344E-2</v>
      </c>
      <c r="AF8" s="27">
        <v>5.5432063772369845E-2</v>
      </c>
      <c r="AG8" s="27">
        <v>4.9985471434515247E-2</v>
      </c>
      <c r="AH8" s="19">
        <v>8.1587245382944915E-2</v>
      </c>
      <c r="AI8" s="19">
        <v>9.0393806524288786E-2</v>
      </c>
      <c r="AJ8" s="19">
        <v>8.6968949166783063E-2</v>
      </c>
      <c r="AK8" s="155">
        <v>7.3365432802732708E-2</v>
      </c>
      <c r="AL8" s="32">
        <v>5.518666723567478E-2</v>
      </c>
      <c r="AM8" s="27">
        <v>7.0942991760455529E-2</v>
      </c>
      <c r="AN8" s="27">
        <v>6.387450476278092E-2</v>
      </c>
      <c r="AO8" s="19">
        <v>7.7968058532023765E-2</v>
      </c>
      <c r="AP8" s="19">
        <v>9.7710742195134315E-2</v>
      </c>
      <c r="AQ8" s="19">
        <v>9.5602722718840877E-2</v>
      </c>
      <c r="AR8" s="155">
        <v>8.6389017361650805E-2</v>
      </c>
      <c r="AS8" s="5">
        <v>6.4419294160016974E-2</v>
      </c>
      <c r="AT8" s="84">
        <v>7.0898876309774941E-2</v>
      </c>
      <c r="AU8" s="19">
        <v>5.627703041093552E-2</v>
      </c>
      <c r="AV8" s="19">
        <v>0.10031919181646651</v>
      </c>
      <c r="AW8" s="19">
        <v>7.0469036198445148E-2</v>
      </c>
      <c r="AX8" s="19">
        <v>7.913544315235585E-2</v>
      </c>
      <c r="AY8" s="87">
        <v>9.2123039709361046E-2</v>
      </c>
      <c r="AZ8" s="5">
        <v>8.1051856966041377E-2</v>
      </c>
      <c r="BA8" s="84">
        <v>9.2920614473851651E-2</v>
      </c>
      <c r="BB8" s="19">
        <v>6.9701924533252024E-2</v>
      </c>
      <c r="BC8" s="19">
        <v>9.3484234140520095E-2</v>
      </c>
      <c r="BD8" s="19">
        <v>7.7853696197023189E-2</v>
      </c>
      <c r="BE8" s="19">
        <v>9.3125865845088349E-2</v>
      </c>
      <c r="BF8" s="87">
        <v>9.3634620703999152E-2</v>
      </c>
      <c r="BG8" s="32">
        <v>5.216173411731282E-2</v>
      </c>
      <c r="BH8" s="43">
        <v>6.8837638883331984E-2</v>
      </c>
      <c r="BI8" s="27">
        <v>7.8206636445822597E-2</v>
      </c>
      <c r="BJ8" s="27">
        <v>9.5701824725971371E-2</v>
      </c>
      <c r="BK8" s="19">
        <v>8.4373254102737771E-2</v>
      </c>
      <c r="BL8" s="19">
        <v>8.5353962267703046E-2</v>
      </c>
      <c r="BM8" s="87">
        <v>8.0897524628987333E-2</v>
      </c>
      <c r="BN8" s="32">
        <v>4.8993647170228347E-2</v>
      </c>
      <c r="BO8" s="43">
        <v>2.306467371361455E-2</v>
      </c>
      <c r="BP8" s="27">
        <v>6.3923712926952314E-2</v>
      </c>
      <c r="BQ8" s="27">
        <v>7.7906274356692617E-2</v>
      </c>
      <c r="BR8" s="27">
        <v>8.9522388872390848E-2</v>
      </c>
      <c r="BS8" s="27">
        <v>9.1381992418330782E-2</v>
      </c>
      <c r="BT8" s="96">
        <v>8.1858112193864435E-2</v>
      </c>
      <c r="BU8" s="32">
        <v>6.5487133192255298E-2</v>
      </c>
      <c r="BV8" s="43">
        <v>1.88450412509804E-2</v>
      </c>
      <c r="BW8" s="27">
        <v>6.240909913353658E-2</v>
      </c>
      <c r="BX8" s="27">
        <v>8.0829411943295154E-2</v>
      </c>
      <c r="BY8" s="27">
        <v>7.2081841848491202E-2</v>
      </c>
      <c r="BZ8" s="27">
        <v>7.4417581403669789E-2</v>
      </c>
      <c r="CA8" s="128">
        <v>6.6288122945326433E-2</v>
      </c>
      <c r="CB8" s="43">
        <v>5.1306838042338397E-2</v>
      </c>
      <c r="CC8" s="27">
        <v>3.4982373134661265E-2</v>
      </c>
      <c r="CD8" s="19">
        <v>6.11376569780245E-2</v>
      </c>
      <c r="CE8" s="19">
        <v>5.6491967610158435E-2</v>
      </c>
      <c r="CF8" s="19">
        <v>7.9422588472675901E-2</v>
      </c>
      <c r="CG8" s="19">
        <v>9.8388663887105293E-2</v>
      </c>
      <c r="CH8" s="128">
        <v>7.4591720033371334E-2</v>
      </c>
      <c r="CI8" s="5">
        <v>6.9907743930238769E-2</v>
      </c>
      <c r="CJ8" s="155">
        <v>0.11018266160839722</v>
      </c>
      <c r="CK8" s="5">
        <v>4.9021902369917339E-2</v>
      </c>
      <c r="CL8" s="155">
        <v>4.0344828885815032E-2</v>
      </c>
    </row>
    <row r="9" spans="1:90" x14ac:dyDescent="0.25">
      <c r="A9" s="267"/>
      <c r="B9" s="146" t="s">
        <v>29</v>
      </c>
      <c r="C9" s="32">
        <f t="shared" si="0"/>
        <v>7.0511873213424073E-2</v>
      </c>
      <c r="D9" s="27">
        <f t="shared" si="1"/>
        <v>6.3308535618885844E-2</v>
      </c>
      <c r="E9" s="19">
        <f t="shared" si="2"/>
        <v>5.996204003510773E-2</v>
      </c>
      <c r="F9" s="19">
        <f t="shared" si="3"/>
        <v>7.4618696760677256E-2</v>
      </c>
      <c r="G9" s="19">
        <f t="shared" si="4"/>
        <v>8.1647618500667693E-2</v>
      </c>
      <c r="H9" s="19">
        <f t="shared" si="5"/>
        <v>8.4967768587215373E-2</v>
      </c>
      <c r="I9" s="22">
        <f t="shared" si="5"/>
        <v>7.9192192843589623E-2</v>
      </c>
      <c r="J9" s="32">
        <f t="shared" si="12"/>
        <v>6.9578665393889905E-2</v>
      </c>
      <c r="K9" s="27">
        <f t="shared" si="6"/>
        <v>7.0216676966128017E-2</v>
      </c>
      <c r="L9" s="19">
        <f t="shared" si="7"/>
        <v>5.8673490525410626E-2</v>
      </c>
      <c r="M9" s="19">
        <f t="shared" si="8"/>
        <v>7.3702240226682078E-2</v>
      </c>
      <c r="N9" s="19">
        <f t="shared" si="9"/>
        <v>8.2241020060729822E-2</v>
      </c>
      <c r="O9" s="19">
        <f t="shared" si="10"/>
        <v>8.3245557702330289E-2</v>
      </c>
      <c r="P9" s="87">
        <f t="shared" si="11"/>
        <v>8.6234620370661749E-2</v>
      </c>
      <c r="Q9" s="32">
        <v>4.8907248515747861E-2</v>
      </c>
      <c r="R9" s="27">
        <v>5.7544560335136961E-2</v>
      </c>
      <c r="S9" s="27">
        <v>4.5479981073499064E-2</v>
      </c>
      <c r="T9" s="19">
        <v>5.8538409741451636E-2</v>
      </c>
      <c r="U9" s="19">
        <v>6.2318645482259023E-2</v>
      </c>
      <c r="V9" s="19">
        <v>6.9345899963424107E-2</v>
      </c>
      <c r="W9" s="155">
        <v>7.6503906039688138E-2</v>
      </c>
      <c r="X9" s="32">
        <v>6.6672294452447364E-2</v>
      </c>
      <c r="Y9" s="27">
        <v>6.4668737073916072E-2</v>
      </c>
      <c r="Z9" s="27">
        <v>7.1772242415063747E-2</v>
      </c>
      <c r="AA9" s="19">
        <v>7.221442111130652E-2</v>
      </c>
      <c r="AB9" s="19">
        <v>7.8231595746241639E-2</v>
      </c>
      <c r="AC9" s="19">
        <v>8.3982146289197132E-2</v>
      </c>
      <c r="AD9" s="155">
        <v>8.6492175151652223E-2</v>
      </c>
      <c r="AE9" s="32">
        <v>7.5882983196515402E-2</v>
      </c>
      <c r="AF9" s="27">
        <v>7.2248316707980459E-2</v>
      </c>
      <c r="AG9" s="27">
        <v>5.4871069291375196E-2</v>
      </c>
      <c r="AH9" s="19">
        <v>6.6990460404661667E-2</v>
      </c>
      <c r="AI9" s="19">
        <v>8.4302958399155581E-2</v>
      </c>
      <c r="AJ9" s="19">
        <v>8.3588816168470734E-2</v>
      </c>
      <c r="AK9" s="155">
        <v>9.0054066696401633E-2</v>
      </c>
      <c r="AL9" s="32">
        <v>6.6699857917191199E-2</v>
      </c>
      <c r="AM9" s="27">
        <v>8.2527576211755049E-2</v>
      </c>
      <c r="AN9" s="27">
        <v>5.5662540288043988E-2</v>
      </c>
      <c r="AO9" s="19">
        <v>6.4734915347299943E-2</v>
      </c>
      <c r="AP9" s="19">
        <v>9.4818914354519848E-2</v>
      </c>
      <c r="AQ9" s="19">
        <v>9.2353054959317865E-2</v>
      </c>
      <c r="AR9" s="155">
        <v>9.4259418050605365E-2</v>
      </c>
      <c r="AS9" s="5">
        <v>7.8400450664886143E-2</v>
      </c>
      <c r="AT9" s="84">
        <v>7.2610088241025328E-2</v>
      </c>
      <c r="AU9" s="19">
        <v>5.259405533373248E-2</v>
      </c>
      <c r="AV9" s="19">
        <v>7.8770395651407504E-2</v>
      </c>
      <c r="AW9" s="19">
        <v>7.9020967307738998E-2</v>
      </c>
      <c r="AX9" s="19">
        <v>8.427902973427509E-2</v>
      </c>
      <c r="AY9" s="87">
        <v>8.9345520760102895E-2</v>
      </c>
      <c r="AZ9" s="5">
        <v>7.7323500866394015E-2</v>
      </c>
      <c r="BA9" s="84">
        <v>7.9839428069832713E-2</v>
      </c>
      <c r="BB9" s="19">
        <v>5.7111932747216904E-2</v>
      </c>
      <c r="BC9" s="19">
        <v>8.1318773737048697E-2</v>
      </c>
      <c r="BD9" s="19">
        <v>9.08867408017206E-2</v>
      </c>
      <c r="BE9" s="19">
        <v>8.4760965145051048E-2</v>
      </c>
      <c r="BF9" s="87">
        <v>8.6800487710217644E-2</v>
      </c>
      <c r="BG9" s="32">
        <v>7.2623997696366557E-2</v>
      </c>
      <c r="BH9" s="43">
        <v>9.080794126407557E-2</v>
      </c>
      <c r="BI9" s="27">
        <v>6.63485128871521E-2</v>
      </c>
      <c r="BJ9" s="27">
        <v>8.9493125110943358E-2</v>
      </c>
      <c r="BK9" s="19">
        <v>8.568767278215185E-2</v>
      </c>
      <c r="BL9" s="19">
        <v>8.2365591969766047E-2</v>
      </c>
      <c r="BM9" s="87">
        <v>8.1814147012511204E-2</v>
      </c>
      <c r="BN9" s="32">
        <v>7.0118989841570709E-2</v>
      </c>
      <c r="BO9" s="43">
        <v>4.1486767825302008E-2</v>
      </c>
      <c r="BP9" s="27">
        <v>6.5547590167201547E-2</v>
      </c>
      <c r="BQ9" s="27">
        <v>7.7557420709337285E-2</v>
      </c>
      <c r="BR9" s="27">
        <v>8.2660665612051015E-2</v>
      </c>
      <c r="BS9" s="27">
        <v>8.5288957389140233E-2</v>
      </c>
      <c r="BT9" s="96">
        <v>8.4607241544114836E-2</v>
      </c>
      <c r="BU9" s="32">
        <v>8.1508574115003479E-2</v>
      </c>
      <c r="BV9" s="43">
        <v>3.377393798687009E-2</v>
      </c>
      <c r="BW9" s="27">
        <v>6.6856572328367808E-2</v>
      </c>
      <c r="BX9" s="27">
        <v>8.3571638431762518E-2</v>
      </c>
      <c r="BY9" s="27">
        <v>7.8868017868554616E-2</v>
      </c>
      <c r="BZ9" s="27">
        <v>8.8402056483916344E-2</v>
      </c>
      <c r="CA9" s="128">
        <v>6.7587979203322476E-2</v>
      </c>
      <c r="CB9" s="43">
        <v>6.6980834868118025E-2</v>
      </c>
      <c r="CC9" s="27">
        <v>3.7578002472964146E-2</v>
      </c>
      <c r="CD9" s="19">
        <v>6.3375903819424442E-2</v>
      </c>
      <c r="CE9" s="19">
        <v>7.2997407361553371E-2</v>
      </c>
      <c r="CF9" s="19">
        <v>7.968000665228385E-2</v>
      </c>
      <c r="CG9" s="19">
        <v>8.6939554150376935E-2</v>
      </c>
      <c r="CH9" s="128">
        <v>7.3670162432209613E-2</v>
      </c>
      <c r="CI9" s="5">
        <v>8.3620487488460862E-2</v>
      </c>
      <c r="CJ9" s="155">
        <v>7.8737493959331648E-2</v>
      </c>
      <c r="CK9" s="5">
        <v>6.4637108756107509E-2</v>
      </c>
      <c r="CL9" s="155">
        <v>3.8117837618902604E-2</v>
      </c>
    </row>
    <row r="10" spans="1:90" x14ac:dyDescent="0.25">
      <c r="A10" s="267"/>
      <c r="B10" s="146" t="s">
        <v>30</v>
      </c>
      <c r="C10" s="32">
        <f t="shared" si="0"/>
        <v>9.6008245998797717E-2</v>
      </c>
      <c r="D10" s="27">
        <f t="shared" si="1"/>
        <v>0.10851068879655104</v>
      </c>
      <c r="E10" s="19">
        <f t="shared" si="2"/>
        <v>0.10149976013847298</v>
      </c>
      <c r="F10" s="19">
        <f t="shared" si="3"/>
        <v>0.11002094324763023</v>
      </c>
      <c r="G10" s="19">
        <f t="shared" si="4"/>
        <v>0.11544315008969966</v>
      </c>
      <c r="H10" s="19">
        <f t="shared" si="5"/>
        <v>0.15052228197272499</v>
      </c>
      <c r="I10" s="22">
        <f t="shared" si="5"/>
        <v>0.1311746724519135</v>
      </c>
      <c r="J10" s="32">
        <f t="shared" si="12"/>
        <v>9.4747786493162123E-2</v>
      </c>
      <c r="K10" s="27">
        <f t="shared" si="6"/>
        <v>0.11521977488944184</v>
      </c>
      <c r="L10" s="19">
        <f t="shared" si="7"/>
        <v>0.10015004715912813</v>
      </c>
      <c r="M10" s="19">
        <f t="shared" si="8"/>
        <v>0.10874629737259858</v>
      </c>
      <c r="N10" s="19">
        <f t="shared" si="9"/>
        <v>0.1147056137020277</v>
      </c>
      <c r="O10" s="19">
        <f t="shared" si="10"/>
        <v>0.14422715467476463</v>
      </c>
      <c r="P10" s="87">
        <f t="shared" si="11"/>
        <v>0.1482751709507992</v>
      </c>
      <c r="Q10" s="32">
        <v>7.5364884937677457E-2</v>
      </c>
      <c r="R10" s="27">
        <v>9.3913661068344007E-2</v>
      </c>
      <c r="S10" s="27">
        <v>9.1501624980137655E-2</v>
      </c>
      <c r="T10" s="19">
        <v>9.7688820556854017E-2</v>
      </c>
      <c r="U10" s="19">
        <v>0.10238575380308611</v>
      </c>
      <c r="V10" s="19">
        <v>0.12404599254089002</v>
      </c>
      <c r="W10" s="155">
        <v>0.1234729924356828</v>
      </c>
      <c r="X10" s="32">
        <v>9.3619017977519398E-2</v>
      </c>
      <c r="Y10" s="27">
        <v>0.12353373352206114</v>
      </c>
      <c r="Z10" s="27">
        <v>0.11309465442404552</v>
      </c>
      <c r="AA10" s="19">
        <v>0.10353663216387664</v>
      </c>
      <c r="AB10" s="19">
        <v>0.10287552951812476</v>
      </c>
      <c r="AC10" s="19">
        <v>0.15009361068181559</v>
      </c>
      <c r="AD10" s="155">
        <v>0.13465209106013348</v>
      </c>
      <c r="AE10" s="32">
        <v>9.5897553991062631E-2</v>
      </c>
      <c r="AF10" s="27">
        <v>0.11873783850452652</v>
      </c>
      <c r="AG10" s="27">
        <v>9.0042855959884011E-2</v>
      </c>
      <c r="AH10" s="19">
        <v>0.10524285305004688</v>
      </c>
      <c r="AI10" s="19">
        <v>0.11079883395687294</v>
      </c>
      <c r="AJ10" s="19">
        <v>0.14715150929499587</v>
      </c>
      <c r="AK10" s="155">
        <v>0.19617697682883653</v>
      </c>
      <c r="AL10" s="32">
        <v>9.5094622517244667E-2</v>
      </c>
      <c r="AM10" s="27">
        <v>0.13183219281534597</v>
      </c>
      <c r="AN10" s="27">
        <v>9.6462120905072904E-2</v>
      </c>
      <c r="AO10" s="19">
        <v>0.11505828317680811</v>
      </c>
      <c r="AP10" s="19">
        <v>0.12821078245285988</v>
      </c>
      <c r="AQ10" s="19">
        <v>0.15304892849674329</v>
      </c>
      <c r="AR10" s="155">
        <v>0.14808597069540341</v>
      </c>
      <c r="AS10" s="5">
        <v>9.2958919885917993E-2</v>
      </c>
      <c r="AT10" s="84">
        <v>0.11230824616367072</v>
      </c>
      <c r="AU10" s="19">
        <v>8.6014767253825744E-2</v>
      </c>
      <c r="AV10" s="19">
        <v>0.10108149149187956</v>
      </c>
      <c r="AW10" s="19">
        <v>0.10484197159678481</v>
      </c>
      <c r="AX10" s="19">
        <v>0.14692324475864521</v>
      </c>
      <c r="AY10" s="87">
        <v>0.15007048006410939</v>
      </c>
      <c r="AZ10" s="5">
        <v>0.11104228873558963</v>
      </c>
      <c r="BA10" s="84">
        <v>0.12766422797233126</v>
      </c>
      <c r="BB10" s="19">
        <v>9.4051099552446338E-2</v>
      </c>
      <c r="BC10" s="19">
        <v>0.11629008567604322</v>
      </c>
      <c r="BD10" s="19">
        <v>0.12162395235705598</v>
      </c>
      <c r="BE10" s="19">
        <v>0.13823062155481786</v>
      </c>
      <c r="BF10" s="87">
        <v>0.15421594295408303</v>
      </c>
      <c r="BG10" s="32">
        <v>0.10181114346588738</v>
      </c>
      <c r="BH10" s="43">
        <v>0.12753415168577512</v>
      </c>
      <c r="BI10" s="27">
        <v>0.11500413366307609</v>
      </c>
      <c r="BJ10" s="27">
        <v>0.11775175306792388</v>
      </c>
      <c r="BK10" s="19">
        <v>0.120790428298301</v>
      </c>
      <c r="BL10" s="19">
        <v>0.14246341234656248</v>
      </c>
      <c r="BM10" s="87">
        <v>0.14278526483867215</v>
      </c>
      <c r="BN10" s="32">
        <v>9.2193860434397756E-2</v>
      </c>
      <c r="BO10" s="43">
        <v>8.6234147383480036E-2</v>
      </c>
      <c r="BP10" s="27">
        <v>0.11502912053453695</v>
      </c>
      <c r="BQ10" s="27">
        <v>0.11332045979735629</v>
      </c>
      <c r="BR10" s="27">
        <v>0.12611765763313615</v>
      </c>
      <c r="BS10" s="27">
        <v>0.1518599177236466</v>
      </c>
      <c r="BT10" s="96">
        <v>0.13674164872947286</v>
      </c>
      <c r="BU10" s="32">
        <v>0.10176261018264503</v>
      </c>
      <c r="BV10" s="43">
        <v>8.1583276474488445E-2</v>
      </c>
      <c r="BW10" s="27">
        <v>0.10128331543293072</v>
      </c>
      <c r="BX10" s="27">
        <v>0.11463627081227401</v>
      </c>
      <c r="BY10" s="27">
        <v>0.10750809481212799</v>
      </c>
      <c r="BZ10" s="27">
        <v>0.15054638886565475</v>
      </c>
      <c r="CA10" s="128">
        <v>0.15610666485357397</v>
      </c>
      <c r="CB10" s="43">
        <v>0.1003375578600352</v>
      </c>
      <c r="CC10" s="27">
        <v>8.1765412375487095E-2</v>
      </c>
      <c r="CD10" s="19">
        <v>0.11251390867877392</v>
      </c>
      <c r="CE10" s="19">
        <v>0.11560278268323959</v>
      </c>
      <c r="CF10" s="19">
        <v>0.12927849646864684</v>
      </c>
      <c r="CG10" s="19">
        <v>0.15679668373097744</v>
      </c>
      <c r="CH10" s="128">
        <v>0.12564809718024444</v>
      </c>
      <c r="CI10" s="5">
        <v>0.11474592271580628</v>
      </c>
      <c r="CJ10" s="155">
        <v>0.14046932194700856</v>
      </c>
      <c r="CK10" s="5">
        <v>0.11788948508792338</v>
      </c>
      <c r="CL10" s="155">
        <v>5.8813354802794413E-2</v>
      </c>
    </row>
    <row r="11" spans="1:90" s="8" customFormat="1" ht="13.5" customHeight="1" thickBot="1" x14ac:dyDescent="0.3">
      <c r="A11" s="268"/>
      <c r="B11" s="143" t="s">
        <v>31</v>
      </c>
      <c r="C11" s="33">
        <f t="shared" si="0"/>
        <v>6.5110836746265541E-2</v>
      </c>
      <c r="D11" s="28">
        <f t="shared" si="1"/>
        <v>6.1000061826506913E-2</v>
      </c>
      <c r="E11" s="20">
        <f t="shared" si="2"/>
        <v>6.4630840601174439E-2</v>
      </c>
      <c r="F11" s="20">
        <f t="shared" si="3"/>
        <v>7.6696400649090959E-2</v>
      </c>
      <c r="G11" s="20">
        <f t="shared" si="4"/>
        <v>7.9854596252971255E-2</v>
      </c>
      <c r="H11" s="20">
        <f t="shared" si="5"/>
        <v>8.4982233475115382E-2</v>
      </c>
      <c r="I11" s="23">
        <f t="shared" si="5"/>
        <v>8.1209831298642884E-2</v>
      </c>
      <c r="J11" s="33">
        <f t="shared" si="12"/>
        <v>6.5273791330578923E-2</v>
      </c>
      <c r="K11" s="28">
        <f t="shared" si="6"/>
        <v>6.6764981146871599E-2</v>
      </c>
      <c r="L11" s="20">
        <f t="shared" si="7"/>
        <v>6.4636337431656588E-2</v>
      </c>
      <c r="M11" s="20">
        <f t="shared" si="8"/>
        <v>7.7377815499258651E-2</v>
      </c>
      <c r="N11" s="20">
        <f t="shared" si="9"/>
        <v>8.0546722431809659E-2</v>
      </c>
      <c r="O11" s="20">
        <f t="shared" si="10"/>
        <v>8.6757646674350111E-2</v>
      </c>
      <c r="P11" s="88">
        <f t="shared" si="11"/>
        <v>8.5357280482862785E-2</v>
      </c>
      <c r="Q11" s="33">
        <v>3.8697677283847778E-2</v>
      </c>
      <c r="R11" s="28">
        <v>4.396465102100041E-2</v>
      </c>
      <c r="S11" s="28">
        <v>5.1052690178566812E-2</v>
      </c>
      <c r="T11" s="20">
        <v>5.2787410059915232E-2</v>
      </c>
      <c r="U11" s="20">
        <v>5.7183455384738138E-2</v>
      </c>
      <c r="V11" s="20">
        <v>6.6387541000261355E-2</v>
      </c>
      <c r="W11" s="156">
        <v>6.8674780759007542E-2</v>
      </c>
      <c r="X11" s="33">
        <v>5.5586107038186214E-2</v>
      </c>
      <c r="Y11" s="28">
        <v>6.2030608848276422E-2</v>
      </c>
      <c r="Z11" s="28">
        <v>7.8684591177711191E-2</v>
      </c>
      <c r="AA11" s="20">
        <v>7.2893415492950753E-2</v>
      </c>
      <c r="AB11" s="20">
        <v>7.3982172806394325E-2</v>
      </c>
      <c r="AC11" s="20">
        <v>8.0119304770095753E-2</v>
      </c>
      <c r="AD11" s="156">
        <v>7.8319378983138552E-2</v>
      </c>
      <c r="AE11" s="33">
        <v>6.6558182164357257E-2</v>
      </c>
      <c r="AF11" s="28">
        <v>6.6792270400918188E-2</v>
      </c>
      <c r="AG11" s="28">
        <v>5.7126516878581717E-2</v>
      </c>
      <c r="AH11" s="20">
        <v>8.1307072677148651E-2</v>
      </c>
      <c r="AI11" s="20">
        <v>8.0492673493214581E-2</v>
      </c>
      <c r="AJ11" s="20">
        <v>8.6305887384582655E-2</v>
      </c>
      <c r="AK11" s="156">
        <v>8.1594411987734136E-2</v>
      </c>
      <c r="AL11" s="33">
        <v>6.5583682006821173E-2</v>
      </c>
      <c r="AM11" s="28">
        <v>7.2375826777515223E-2</v>
      </c>
      <c r="AN11" s="28">
        <v>6.1115968133729756E-2</v>
      </c>
      <c r="AO11" s="20">
        <v>7.8142526987794433E-2</v>
      </c>
      <c r="AP11" s="20">
        <v>9.7232986033232272E-2</v>
      </c>
      <c r="AQ11" s="20">
        <v>9.5653039862775846E-2</v>
      </c>
      <c r="AR11" s="156">
        <v>8.756011558133768E-2</v>
      </c>
      <c r="AS11" s="7">
        <v>7.6120751566494865E-2</v>
      </c>
      <c r="AT11" s="85">
        <v>8.0156910708507362E-2</v>
      </c>
      <c r="AU11" s="20">
        <v>6.1396250036579489E-2</v>
      </c>
      <c r="AV11" s="20">
        <v>9.2385254638955944E-2</v>
      </c>
      <c r="AW11" s="20">
        <v>7.8912311712509772E-2</v>
      </c>
      <c r="AX11" s="20">
        <v>9.4003270268227773E-2</v>
      </c>
      <c r="AY11" s="88">
        <v>9.818263165398125E-2</v>
      </c>
      <c r="AZ11" s="7">
        <v>8.527228948275789E-2</v>
      </c>
      <c r="BA11" s="85">
        <v>8.7459969277618718E-2</v>
      </c>
      <c r="BB11" s="20">
        <v>7.0197421048892192E-2</v>
      </c>
      <c r="BC11" s="20">
        <v>7.7152884102387478E-2</v>
      </c>
      <c r="BD11" s="20">
        <v>8.5459495865237448E-2</v>
      </c>
      <c r="BE11" s="20">
        <v>9.3106251400283294E-2</v>
      </c>
      <c r="BF11" s="88">
        <v>9.3732112656328623E-2</v>
      </c>
      <c r="BG11" s="33">
        <v>7.0147615329835322E-2</v>
      </c>
      <c r="BH11" s="44">
        <v>8.2983853450943598E-2</v>
      </c>
      <c r="BI11" s="28">
        <v>7.4610887523743397E-2</v>
      </c>
      <c r="BJ11" s="28">
        <v>8.8211824854203758E-2</v>
      </c>
      <c r="BK11" s="20">
        <v>8.1937688632008551E-2</v>
      </c>
      <c r="BL11" s="20">
        <v>8.7236143756721257E-2</v>
      </c>
      <c r="BM11" s="88">
        <v>8.5273505452776802E-2</v>
      </c>
      <c r="BN11" s="33">
        <v>6.4224025772330884E-2</v>
      </c>
      <c r="BO11" s="44">
        <v>3.8355758690192844E-2</v>
      </c>
      <c r="BP11" s="28">
        <v>6.2906374475448112E-2</v>
      </c>
      <c r="BQ11" s="28">
        <v>7.6142135180712958E-2</v>
      </c>
      <c r="BR11" s="28">
        <v>8.917299552714214E-2</v>
      </c>
      <c r="BS11" s="28">
        <v>9.124973495185297E-2</v>
      </c>
      <c r="BT11" s="97">
        <v>8.9521306788597751E-2</v>
      </c>
      <c r="BU11" s="33">
        <v>7.1417319293836018E-2</v>
      </c>
      <c r="BV11" s="44">
        <v>3.4185529250789042E-2</v>
      </c>
      <c r="BW11" s="28">
        <v>6.6943545327550091E-2</v>
      </c>
      <c r="BX11" s="28">
        <v>7.9924221552177516E-2</v>
      </c>
      <c r="BY11" s="28">
        <v>7.7031710246663637E-2</v>
      </c>
      <c r="BZ11" s="28">
        <v>8.5312939238886526E-2</v>
      </c>
      <c r="CA11" s="129">
        <v>7.961477164220962E-2</v>
      </c>
      <c r="CB11" s="44">
        <v>5.7500717524188061E-2</v>
      </c>
      <c r="CC11" s="28">
        <v>4.1695239839307313E-2</v>
      </c>
      <c r="CD11" s="20">
        <v>6.227416123094167E-2</v>
      </c>
      <c r="CE11" s="20">
        <v>6.8017260944662844E-2</v>
      </c>
      <c r="CF11" s="20">
        <v>7.7140472828571574E-2</v>
      </c>
      <c r="CG11" s="20">
        <v>8.3252621795752976E-2</v>
      </c>
      <c r="CH11" s="129">
        <v>7.7075391477072805E-2</v>
      </c>
      <c r="CI11" s="7">
        <v>7.7140472828571574E-2</v>
      </c>
      <c r="CJ11" s="156">
        <v>7.7036599773300588E-2</v>
      </c>
      <c r="CK11" s="7">
        <v>4.6487842942593227E-2</v>
      </c>
      <c r="CL11" s="156">
        <v>3.9351805103801568E-2</v>
      </c>
    </row>
    <row r="12" spans="1:90" ht="12.75" customHeight="1" x14ac:dyDescent="0.25">
      <c r="A12" s="266" t="s">
        <v>41</v>
      </c>
      <c r="B12" s="145" t="s">
        <v>25</v>
      </c>
      <c r="C12" s="31">
        <f t="shared" si="0"/>
        <v>9.056303090371462E-2</v>
      </c>
      <c r="D12" s="26">
        <f t="shared" si="1"/>
        <v>7.9622219713839176E-2</v>
      </c>
      <c r="E12" s="18">
        <f t="shared" si="2"/>
        <v>8.0118413798949489E-2</v>
      </c>
      <c r="F12" s="18">
        <f t="shared" si="3"/>
        <v>8.8290166183230129E-2</v>
      </c>
      <c r="G12" s="18">
        <f t="shared" si="4"/>
        <v>7.8856099902823801E-2</v>
      </c>
      <c r="H12" s="18">
        <f t="shared" si="5"/>
        <v>8.4328554420191881E-2</v>
      </c>
      <c r="I12" s="21">
        <f t="shared" si="5"/>
        <v>9.1829169997459312E-2</v>
      </c>
      <c r="J12" s="31">
        <f t="shared" si="12"/>
        <v>9.287948172424397E-2</v>
      </c>
      <c r="K12" s="26">
        <f t="shared" si="6"/>
        <v>8.3685371729707664E-2</v>
      </c>
      <c r="L12" s="18">
        <f t="shared" si="7"/>
        <v>8.2185641586718497E-2</v>
      </c>
      <c r="M12" s="18">
        <f t="shared" si="8"/>
        <v>8.7717053193262076E-2</v>
      </c>
      <c r="N12" s="18">
        <f t="shared" si="9"/>
        <v>8.1170422128923281E-2</v>
      </c>
      <c r="O12" s="18">
        <f t="shared" si="10"/>
        <v>8.5268987398058993E-2</v>
      </c>
      <c r="P12" s="86">
        <f t="shared" si="11"/>
        <v>8.9539087459255887E-2</v>
      </c>
      <c r="Q12" s="31">
        <v>7.5448206920930558E-2</v>
      </c>
      <c r="R12" s="26">
        <v>6.5266992072972263E-2</v>
      </c>
      <c r="S12" s="26">
        <v>7.2297980509229309E-2</v>
      </c>
      <c r="T12" s="18">
        <v>6.4991145035298251E-2</v>
      </c>
      <c r="U12" s="18">
        <v>7.0873113336066745E-2</v>
      </c>
      <c r="V12" s="18">
        <v>6.923594967272835E-2</v>
      </c>
      <c r="W12" s="154">
        <v>7.5433355879342703E-2</v>
      </c>
      <c r="X12" s="31">
        <v>8.7320466052545509E-2</v>
      </c>
      <c r="Y12" s="26">
        <v>8.1621249492212652E-2</v>
      </c>
      <c r="Z12" s="26">
        <v>9.9441436634919361E-2</v>
      </c>
      <c r="AA12" s="18">
        <v>8.2550030117147302E-2</v>
      </c>
      <c r="AB12" s="18">
        <v>8.3402260409059889E-2</v>
      </c>
      <c r="AC12" s="18">
        <v>7.9192572780825282E-2</v>
      </c>
      <c r="AD12" s="154">
        <v>8.6004734350280693E-2</v>
      </c>
      <c r="AE12" s="31">
        <v>0.10000922871810741</v>
      </c>
      <c r="AF12" s="26">
        <v>9.0698470650145038E-2</v>
      </c>
      <c r="AG12" s="26">
        <v>8.5530338133808365E-2</v>
      </c>
      <c r="AH12" s="18">
        <v>9.1136137816847873E-2</v>
      </c>
      <c r="AI12" s="18">
        <v>7.9637099506197268E-2</v>
      </c>
      <c r="AJ12" s="18">
        <v>8.2069306447572835E-2</v>
      </c>
      <c r="AK12" s="154">
        <v>8.6722851647191845E-2</v>
      </c>
      <c r="AL12" s="31">
        <v>0.10764869772376481</v>
      </c>
      <c r="AM12" s="26">
        <v>9.3551551721275855E-2</v>
      </c>
      <c r="AN12" s="26">
        <v>7.9836611313620978E-2</v>
      </c>
      <c r="AO12" s="18">
        <v>9.1318205827795054E-2</v>
      </c>
      <c r="AP12" s="18">
        <v>9.1306340548807055E-2</v>
      </c>
      <c r="AQ12" s="18">
        <v>9.6491173610656705E-2</v>
      </c>
      <c r="AR12" s="154">
        <v>9.488343184733028E-2</v>
      </c>
      <c r="AS12" s="3">
        <v>9.0291437986904075E-2</v>
      </c>
      <c r="AT12" s="83">
        <v>8.8370390940794519E-2</v>
      </c>
      <c r="AU12" s="18">
        <v>7.8776857027222744E-2</v>
      </c>
      <c r="AV12" s="18">
        <v>8.4418085558196312E-2</v>
      </c>
      <c r="AW12" s="18">
        <v>7.8821446371775392E-2</v>
      </c>
      <c r="AX12" s="18">
        <v>8.811823135822533E-2</v>
      </c>
      <c r="AY12" s="86">
        <v>9.2618546313028904E-2</v>
      </c>
      <c r="AZ12" s="3">
        <v>0.10237156107350891</v>
      </c>
      <c r="BA12" s="83">
        <v>9.0756834523845781E-2</v>
      </c>
      <c r="BB12" s="18">
        <v>8.3431948159743211E-2</v>
      </c>
      <c r="BC12" s="18">
        <v>9.9923983375926853E-2</v>
      </c>
      <c r="BD12" s="18">
        <v>8.2980516683101704E-2</v>
      </c>
      <c r="BE12" s="18">
        <v>9.0287634132979119E-2</v>
      </c>
      <c r="BF12" s="86">
        <v>9.6515586268371034E-2</v>
      </c>
      <c r="BG12" s="31">
        <v>9.2149495754570016E-2</v>
      </c>
      <c r="BH12" s="42">
        <v>9.1225932533611359E-2</v>
      </c>
      <c r="BI12" s="26">
        <v>8.2727797135988379E-2</v>
      </c>
      <c r="BJ12" s="26">
        <v>9.9336139269247128E-2</v>
      </c>
      <c r="BK12" s="18">
        <v>7.9174721473292978E-2</v>
      </c>
      <c r="BL12" s="18">
        <v>8.349203821143833E-2</v>
      </c>
      <c r="BM12" s="86">
        <v>8.9777874527232945E-2</v>
      </c>
      <c r="BN12" s="31">
        <v>8.7796759563620527E-2</v>
      </c>
      <c r="BO12" s="42">
        <v>6.7991551902803857E-2</v>
      </c>
      <c r="BP12" s="26">
        <v>7.5442163779215643E-2</v>
      </c>
      <c r="BQ12" s="26">
        <v>8.8062698545637891E-2</v>
      </c>
      <c r="BR12" s="26">
        <v>8.3167878703085216E-2</v>
      </c>
      <c r="BS12" s="26">
        <v>9.3264992970045937E-2</v>
      </c>
      <c r="BT12" s="95">
        <v>9.4356318841268619E-2</v>
      </c>
      <c r="BU12" s="31">
        <v>8.5763130165136855E-2</v>
      </c>
      <c r="BV12" s="42">
        <v>6.1705272008021519E-2</v>
      </c>
      <c r="BW12" s="26">
        <v>7.3900159991879585E-2</v>
      </c>
      <c r="BX12" s="26">
        <v>9.0050860460260521E-2</v>
      </c>
      <c r="BY12" s="26">
        <v>6.7768777720723261E-2</v>
      </c>
      <c r="BZ12" s="26">
        <v>8.1318492227818201E-2</v>
      </c>
      <c r="CA12" s="127">
        <v>0.10552083433230965</v>
      </c>
      <c r="CB12" s="42">
        <v>7.6831325078057636E-2</v>
      </c>
      <c r="CC12" s="26">
        <v>6.5033951292708919E-2</v>
      </c>
      <c r="CD12" s="18">
        <v>6.9798845303867221E-2</v>
      </c>
      <c r="CE12" s="18">
        <v>9.1114375825944019E-2</v>
      </c>
      <c r="CF12" s="18">
        <v>7.1428844276128486E-2</v>
      </c>
      <c r="CG12" s="18">
        <v>7.6769349353336139E-2</v>
      </c>
      <c r="CH12" s="127">
        <v>8.0124313752089699E-2</v>
      </c>
      <c r="CI12" s="3">
        <v>6.7934543740094458E-2</v>
      </c>
      <c r="CJ12" s="154">
        <v>7.08378354005023E-2</v>
      </c>
      <c r="CK12" s="3">
        <v>6.7891732600076887E-2</v>
      </c>
      <c r="CL12" s="154">
        <v>4.6286430346503454E-2</v>
      </c>
    </row>
    <row r="13" spans="1:90" x14ac:dyDescent="0.25">
      <c r="A13" s="267"/>
      <c r="B13" s="146" t="s">
        <v>26</v>
      </c>
      <c r="C13" s="32">
        <f t="shared" si="0"/>
        <v>7.2702896203020367E-2</v>
      </c>
      <c r="D13" s="27">
        <f t="shared" si="1"/>
        <v>6.3448591922022152E-2</v>
      </c>
      <c r="E13" s="19">
        <f t="shared" si="2"/>
        <v>6.6192615660286142E-2</v>
      </c>
      <c r="F13" s="19">
        <f t="shared" si="3"/>
        <v>8.2289223197403352E-2</v>
      </c>
      <c r="G13" s="19">
        <f t="shared" si="4"/>
        <v>8.3057060048258816E-2</v>
      </c>
      <c r="H13" s="19">
        <f t="shared" si="5"/>
        <v>8.6227115583264999E-2</v>
      </c>
      <c r="I13" s="22">
        <f t="shared" si="5"/>
        <v>8.2417542034892224E-2</v>
      </c>
      <c r="J13" s="32">
        <f t="shared" si="12"/>
        <v>7.4135753032464516E-2</v>
      </c>
      <c r="K13" s="27">
        <f t="shared" si="6"/>
        <v>6.9560648966899744E-2</v>
      </c>
      <c r="L13" s="19">
        <f t="shared" si="7"/>
        <v>6.6159442462031967E-2</v>
      </c>
      <c r="M13" s="19">
        <f t="shared" si="8"/>
        <v>8.3340346473522481E-2</v>
      </c>
      <c r="N13" s="19">
        <f t="shared" si="9"/>
        <v>8.4760537532162519E-2</v>
      </c>
      <c r="O13" s="19">
        <f t="shared" si="10"/>
        <v>8.9563206434319587E-2</v>
      </c>
      <c r="P13" s="87">
        <f t="shared" si="11"/>
        <v>8.6060453492220079E-2</v>
      </c>
      <c r="Q13" s="32">
        <v>4.5374569150349889E-2</v>
      </c>
      <c r="R13" s="27">
        <v>4.612901329062901E-2</v>
      </c>
      <c r="S13" s="27">
        <v>4.8871833353192486E-2</v>
      </c>
      <c r="T13" s="19">
        <v>5.368391335978167E-2</v>
      </c>
      <c r="U13" s="19">
        <v>6.1614691070357233E-2</v>
      </c>
      <c r="V13" s="19">
        <v>6.7570497638302723E-2</v>
      </c>
      <c r="W13" s="155">
        <v>6.7747756986518928E-2</v>
      </c>
      <c r="X13" s="32">
        <v>6.3427094999711733E-2</v>
      </c>
      <c r="Y13" s="27">
        <v>6.3658703338111342E-2</v>
      </c>
      <c r="Z13" s="27">
        <v>8.1699862354491309E-2</v>
      </c>
      <c r="AA13" s="19">
        <v>7.5324221147082593E-2</v>
      </c>
      <c r="AB13" s="19">
        <v>7.7731174501141281E-2</v>
      </c>
      <c r="AC13" s="19">
        <v>8.0919356845363874E-2</v>
      </c>
      <c r="AD13" s="155">
        <v>7.7983120059804678E-2</v>
      </c>
      <c r="AE13" s="32">
        <v>7.5265013286306956E-2</v>
      </c>
      <c r="AF13" s="27">
        <v>6.9970813378565408E-2</v>
      </c>
      <c r="AG13" s="27">
        <v>5.9435583838653806E-2</v>
      </c>
      <c r="AH13" s="19">
        <v>8.7927929390520507E-2</v>
      </c>
      <c r="AI13" s="19">
        <v>8.055098873969628E-2</v>
      </c>
      <c r="AJ13" s="19">
        <v>8.902021768440066E-2</v>
      </c>
      <c r="AK13" s="155">
        <v>8.0828820873196108E-2</v>
      </c>
      <c r="AL13" s="32">
        <v>7.8248778854432544E-2</v>
      </c>
      <c r="AM13" s="27">
        <v>7.4764589153063388E-2</v>
      </c>
      <c r="AN13" s="27">
        <v>6.3669389862568149E-2</v>
      </c>
      <c r="AO13" s="19">
        <v>8.7407867367893244E-2</v>
      </c>
      <c r="AP13" s="19">
        <v>0.10000254738791316</v>
      </c>
      <c r="AQ13" s="19">
        <v>0.10213140286305795</v>
      </c>
      <c r="AR13" s="155">
        <v>9.2923780311445159E-2</v>
      </c>
      <c r="AS13" s="5">
        <v>8.421649466772177E-2</v>
      </c>
      <c r="AT13" s="84">
        <v>8.4642530421925419E-2</v>
      </c>
      <c r="AU13" s="19">
        <v>6.5034712949128826E-2</v>
      </c>
      <c r="AV13" s="19">
        <v>9.0628641125899398E-2</v>
      </c>
      <c r="AW13" s="19">
        <v>8.6543466076093006E-2</v>
      </c>
      <c r="AX13" s="19">
        <v>9.6405864297488902E-2</v>
      </c>
      <c r="AY13" s="87">
        <v>0.1001223815403644</v>
      </c>
      <c r="AZ13" s="5">
        <v>9.60038542281451E-2</v>
      </c>
      <c r="BA13" s="84">
        <v>9.2981885343883144E-2</v>
      </c>
      <c r="BB13" s="19">
        <v>7.205720518663089E-2</v>
      </c>
      <c r="BC13" s="19">
        <v>0.100748474945155</v>
      </c>
      <c r="BD13" s="19">
        <v>9.3883663409974019E-2</v>
      </c>
      <c r="BE13" s="19">
        <v>9.8738060686110102E-2</v>
      </c>
      <c r="BF13" s="87">
        <v>9.6873745284820123E-2</v>
      </c>
      <c r="BG13" s="32">
        <v>7.857888239133215E-2</v>
      </c>
      <c r="BH13" s="43">
        <v>8.3297272546967241E-2</v>
      </c>
      <c r="BI13" s="27">
        <v>7.3657398529038659E-2</v>
      </c>
      <c r="BJ13" s="27">
        <v>9.2537954675765741E-2</v>
      </c>
      <c r="BK13" s="19">
        <v>8.6909909804761709E-2</v>
      </c>
      <c r="BL13" s="19">
        <v>8.8457431242543821E-2</v>
      </c>
      <c r="BM13" s="87">
        <v>8.4309278578535873E-2</v>
      </c>
      <c r="BN13" s="32">
        <v>7.1971336681716E-2</v>
      </c>
      <c r="BO13" s="43">
        <v>4.1040384262053059E-2</v>
      </c>
      <c r="BP13" s="27">
        <v>6.4849553622551598E-2</v>
      </c>
      <c r="BQ13" s="27">
        <v>7.8463769776081702E-2</v>
      </c>
      <c r="BR13" s="27">
        <v>9.0847859267363468E-2</v>
      </c>
      <c r="BS13" s="27">
        <v>9.3262820217288767E-2</v>
      </c>
      <c r="BT13" s="96">
        <v>8.7694744303075445E-2</v>
      </c>
      <c r="BU13" s="32">
        <v>7.4311264026291651E-2</v>
      </c>
      <c r="BV13" s="43">
        <v>3.6157174077524418E-2</v>
      </c>
      <c r="BW13" s="27">
        <v>7.0416022682484328E-2</v>
      </c>
      <c r="BX13" s="27">
        <v>8.2844126428422579E-2</v>
      </c>
      <c r="BY13" s="27">
        <v>7.6664323277325933E-2</v>
      </c>
      <c r="BZ13" s="27">
        <v>8.2530503585747192E-2</v>
      </c>
      <c r="CA13" s="128">
        <v>7.5165841358891039E-2</v>
      </c>
      <c r="CB13" s="43">
        <v>5.9631673744195916E-2</v>
      </c>
      <c r="CC13" s="27">
        <v>4.1843553407499158E-2</v>
      </c>
      <c r="CD13" s="19">
        <v>6.223459422412126E-2</v>
      </c>
      <c r="CE13" s="19">
        <v>7.3325333757431138E-2</v>
      </c>
      <c r="CF13" s="19">
        <v>7.5821976947962055E-2</v>
      </c>
      <c r="CG13" s="19">
        <v>8.0634020135163395E-2</v>
      </c>
      <c r="CH13" s="128">
        <v>7.18132787147574E-2</v>
      </c>
      <c r="CI13" s="5">
        <v>6.3907448283145318E-2</v>
      </c>
      <c r="CJ13" s="155">
        <v>7.7198001835617175E-2</v>
      </c>
      <c r="CK13" s="5">
        <v>4.7705265091541098E-2</v>
      </c>
      <c r="CL13" s="155">
        <v>4.2417202864993946E-2</v>
      </c>
    </row>
    <row r="14" spans="1:90" x14ac:dyDescent="0.25">
      <c r="A14" s="267"/>
      <c r="B14" s="146" t="s">
        <v>36</v>
      </c>
      <c r="C14" s="32">
        <f t="shared" si="0"/>
        <v>7.4638590842454555E-2</v>
      </c>
      <c r="D14" s="27">
        <f t="shared" si="1"/>
        <v>6.1956016820678861E-2</v>
      </c>
      <c r="E14" s="19">
        <f t="shared" si="2"/>
        <v>6.9524352136382778E-2</v>
      </c>
      <c r="F14" s="19">
        <f t="shared" si="3"/>
        <v>7.6045597512445717E-2</v>
      </c>
      <c r="G14" s="19">
        <f t="shared" si="4"/>
        <v>9.0709539540811998E-2</v>
      </c>
      <c r="H14" s="19">
        <f t="shared" si="5"/>
        <v>9.4712747330229191E-2</v>
      </c>
      <c r="I14" s="22">
        <f t="shared" si="5"/>
        <v>8.9253915304927503E-2</v>
      </c>
      <c r="J14" s="32">
        <f t="shared" si="12"/>
        <v>7.4195666114577508E-2</v>
      </c>
      <c r="K14" s="27">
        <f t="shared" si="6"/>
        <v>6.8014125204382853E-2</v>
      </c>
      <c r="L14" s="19">
        <f t="shared" si="7"/>
        <v>6.8905446282475011E-2</v>
      </c>
      <c r="M14" s="19">
        <f t="shared" si="8"/>
        <v>7.9660748354726141E-2</v>
      </c>
      <c r="N14" s="19">
        <f t="shared" si="9"/>
        <v>9.0744209207873058E-2</v>
      </c>
      <c r="O14" s="19">
        <f t="shared" si="10"/>
        <v>9.5638643723621214E-2</v>
      </c>
      <c r="P14" s="87">
        <f t="shared" si="11"/>
        <v>9.543051313080668E-2</v>
      </c>
      <c r="Q14" s="32">
        <v>4.724912950475648E-2</v>
      </c>
      <c r="R14" s="27">
        <v>5.1565759912606098E-2</v>
      </c>
      <c r="S14" s="27">
        <v>5.114951413950334E-2</v>
      </c>
      <c r="T14" s="19">
        <v>6.2143299161263842E-2</v>
      </c>
      <c r="U14" s="19">
        <v>6.2726443225532391E-2</v>
      </c>
      <c r="V14" s="19">
        <v>7.096748081415391E-2</v>
      </c>
      <c r="W14" s="155">
        <v>7.981163253680125E-2</v>
      </c>
      <c r="X14" s="32">
        <v>6.3808485372372256E-2</v>
      </c>
      <c r="Y14" s="27">
        <v>6.1644415515340029E-2</v>
      </c>
      <c r="Z14" s="27">
        <v>9.7892403049309532E-2</v>
      </c>
      <c r="AA14" s="19">
        <v>7.8563078622416571E-2</v>
      </c>
      <c r="AB14" s="19">
        <v>7.9316325062139342E-2</v>
      </c>
      <c r="AC14" s="19">
        <v>8.2517214883567128E-2</v>
      </c>
      <c r="AD14" s="155">
        <v>9.3318412757534372E-2</v>
      </c>
      <c r="AE14" s="32">
        <v>7.2144366404542179E-2</v>
      </c>
      <c r="AF14" s="27">
        <v>6.7058401237438309E-2</v>
      </c>
      <c r="AG14" s="27">
        <v>5.9029648684554792E-2</v>
      </c>
      <c r="AH14" s="19">
        <v>8.4952492922338224E-2</v>
      </c>
      <c r="AI14" s="19">
        <v>7.5916939521916374E-2</v>
      </c>
      <c r="AJ14" s="19">
        <v>9.0398019939903318E-2</v>
      </c>
      <c r="AK14" s="155">
        <v>8.5885223684361522E-2</v>
      </c>
      <c r="AL14" s="32">
        <v>8.6164928050379619E-2</v>
      </c>
      <c r="AM14" s="27">
        <v>7.7548574885929644E-2</v>
      </c>
      <c r="AN14" s="27">
        <v>6.5318333591632832E-2</v>
      </c>
      <c r="AO14" s="19">
        <v>8.7961557625133788E-2</v>
      </c>
      <c r="AP14" s="19">
        <v>0.11490911240781876</v>
      </c>
      <c r="AQ14" s="19">
        <v>0.11002358580571449</v>
      </c>
      <c r="AR14" s="155">
        <v>0.11042967639781053</v>
      </c>
      <c r="AS14" s="5">
        <v>8.0851850613290616E-2</v>
      </c>
      <c r="AT14" s="84">
        <v>7.2530744660462762E-2</v>
      </c>
      <c r="AU14" s="19">
        <v>6.5329728700290329E-2</v>
      </c>
      <c r="AV14" s="19">
        <v>6.3516614488312528E-2</v>
      </c>
      <c r="AW14" s="19">
        <v>9.2587918361900515E-2</v>
      </c>
      <c r="AX14" s="19">
        <v>0.10101391633127604</v>
      </c>
      <c r="AY14" s="87">
        <v>0.11100604075875745</v>
      </c>
      <c r="AZ14" s="5">
        <v>9.3535793907059447E-2</v>
      </c>
      <c r="BA14" s="84">
        <v>8.0365431054487318E-2</v>
      </c>
      <c r="BB14" s="19">
        <v>7.2041885225093083E-2</v>
      </c>
      <c r="BC14" s="19">
        <v>8.9549640372891245E-2</v>
      </c>
      <c r="BD14" s="19">
        <v>9.967948029130265E-2</v>
      </c>
      <c r="BE14" s="19">
        <v>0.10333254349320604</v>
      </c>
      <c r="BF14" s="87">
        <v>0.10193138235703407</v>
      </c>
      <c r="BG14" s="32">
        <v>8.0987168485247826E-2</v>
      </c>
      <c r="BH14" s="43">
        <v>9.3768228793818839E-2</v>
      </c>
      <c r="BI14" s="27">
        <v>7.3785880836744533E-2</v>
      </c>
      <c r="BJ14" s="27">
        <v>9.0435148094404422E-2</v>
      </c>
      <c r="BK14" s="19">
        <v>9.5062293102521497E-2</v>
      </c>
      <c r="BL14" s="19">
        <v>0.1028656799161993</v>
      </c>
      <c r="BM14" s="87">
        <v>8.8400626743972852E-2</v>
      </c>
      <c r="BN14" s="32">
        <v>6.8823606578971686E-2</v>
      </c>
      <c r="BO14" s="43">
        <v>3.963144557497976E-2</v>
      </c>
      <c r="BP14" s="27">
        <v>6.6696176032671653E-2</v>
      </c>
      <c r="BQ14" s="27">
        <v>8.0164155551048472E-2</v>
      </c>
      <c r="BR14" s="27">
        <v>0.10575516168985299</v>
      </c>
      <c r="BS14" s="27">
        <v>0.1039907086049494</v>
      </c>
      <c r="BT14" s="96">
        <v>9.2661109810181372E-2</v>
      </c>
      <c r="BU14" s="32">
        <v>8.0419803072882073E-2</v>
      </c>
      <c r="BV14" s="43">
        <v>3.3593781058934978E-2</v>
      </c>
      <c r="BW14" s="27">
        <v>7.2440702256627493E-2</v>
      </c>
      <c r="BX14" s="27">
        <v>7.8056237659196004E-2</v>
      </c>
      <c r="BY14" s="27">
        <v>8.6993611279823663E-2</v>
      </c>
      <c r="BZ14" s="27">
        <v>8.9458739410420429E-2</v>
      </c>
      <c r="CA14" s="128">
        <v>7.389040811296245E-2</v>
      </c>
      <c r="CB14" s="43">
        <v>7.2400776435043349E-2</v>
      </c>
      <c r="CC14" s="27">
        <v>4.1853385512790775E-2</v>
      </c>
      <c r="CD14" s="19">
        <v>7.1559248847400198E-2</v>
      </c>
      <c r="CE14" s="19">
        <v>4.5113750627452029E-2</v>
      </c>
      <c r="CF14" s="19">
        <v>9.4148110465311879E-2</v>
      </c>
      <c r="CG14" s="19">
        <v>9.6666289766347557E-2</v>
      </c>
      <c r="CH14" s="128">
        <v>8.450276130836093E-2</v>
      </c>
      <c r="CI14" s="5">
        <v>8.4257601306198748E-2</v>
      </c>
      <c r="CJ14" s="155">
        <v>9.6624081907361714E-2</v>
      </c>
      <c r="CK14" s="5">
        <v>6.469807408577187E-2</v>
      </c>
      <c r="CL14" s="155">
        <v>4.4087251306006776E-2</v>
      </c>
    </row>
    <row r="15" spans="1:90" x14ac:dyDescent="0.25">
      <c r="A15" s="267"/>
      <c r="B15" s="146" t="s">
        <v>27</v>
      </c>
      <c r="C15" s="32">
        <f t="shared" si="0"/>
        <v>7.6886365344056129E-2</v>
      </c>
      <c r="D15" s="27">
        <f t="shared" si="1"/>
        <v>6.5134401692244145E-2</v>
      </c>
      <c r="E15" s="19">
        <f t="shared" si="2"/>
        <v>7.1680627728528387E-2</v>
      </c>
      <c r="F15" s="19">
        <f t="shared" si="3"/>
        <v>8.367307021954383E-2</v>
      </c>
      <c r="G15" s="19">
        <f t="shared" si="4"/>
        <v>8.2467334229112538E-2</v>
      </c>
      <c r="H15" s="19">
        <f t="shared" si="5"/>
        <v>8.569865629767795E-2</v>
      </c>
      <c r="I15" s="22">
        <f t="shared" si="5"/>
        <v>8.4265393957053944E-2</v>
      </c>
      <c r="J15" s="32">
        <f t="shared" si="12"/>
        <v>7.7096974792534093E-2</v>
      </c>
      <c r="K15" s="27">
        <f t="shared" si="6"/>
        <v>7.1955135166876197E-2</v>
      </c>
      <c r="L15" s="19">
        <f t="shared" si="7"/>
        <v>7.2222470385880339E-2</v>
      </c>
      <c r="M15" s="19">
        <f t="shared" si="8"/>
        <v>8.5088752646969523E-2</v>
      </c>
      <c r="N15" s="19">
        <f t="shared" si="9"/>
        <v>8.3331741060087283E-2</v>
      </c>
      <c r="O15" s="19">
        <f t="shared" si="10"/>
        <v>8.6310768231310855E-2</v>
      </c>
      <c r="P15" s="87">
        <f t="shared" si="11"/>
        <v>8.8089207062215957E-2</v>
      </c>
      <c r="Q15" s="32">
        <v>4.8900114401898225E-2</v>
      </c>
      <c r="R15" s="27">
        <v>5.0290053202770663E-2</v>
      </c>
      <c r="S15" s="27">
        <v>5.7560653396992414E-2</v>
      </c>
      <c r="T15" s="19">
        <v>5.8936772998989917E-2</v>
      </c>
      <c r="U15" s="19">
        <v>6.0366686113265622E-2</v>
      </c>
      <c r="V15" s="19">
        <v>6.3039689321102835E-2</v>
      </c>
      <c r="W15" s="155">
        <v>6.7384775939422742E-2</v>
      </c>
      <c r="X15" s="32">
        <v>6.6622919376640943E-2</v>
      </c>
      <c r="Y15" s="27">
        <v>7.0703818586170725E-2</v>
      </c>
      <c r="Z15" s="27">
        <v>8.7185253930814943E-2</v>
      </c>
      <c r="AA15" s="19">
        <v>7.7915072778753203E-2</v>
      </c>
      <c r="AB15" s="19">
        <v>7.2907531364607966E-2</v>
      </c>
      <c r="AC15" s="19">
        <v>7.970254310355325E-2</v>
      </c>
      <c r="AD15" s="155">
        <v>8.0966893041790111E-2</v>
      </c>
      <c r="AE15" s="32">
        <v>7.7849755970525597E-2</v>
      </c>
      <c r="AF15" s="27">
        <v>7.7036622970617641E-2</v>
      </c>
      <c r="AG15" s="27">
        <v>6.3587567608325818E-2</v>
      </c>
      <c r="AH15" s="19">
        <v>8.6559164415976747E-2</v>
      </c>
      <c r="AI15" s="19">
        <v>7.9404610120999281E-2</v>
      </c>
      <c r="AJ15" s="19">
        <v>8.821072052992969E-2</v>
      </c>
      <c r="AK15" s="155">
        <v>8.8048480930916218E-2</v>
      </c>
      <c r="AL15" s="32">
        <v>8.2902216641065188E-2</v>
      </c>
      <c r="AM15" s="27">
        <v>8.5027307505519331E-2</v>
      </c>
      <c r="AN15" s="27">
        <v>7.2530978632736165E-2</v>
      </c>
      <c r="AO15" s="19">
        <v>8.8016221058033514E-2</v>
      </c>
      <c r="AP15" s="19">
        <v>0.10089614848038528</v>
      </c>
      <c r="AQ15" s="19">
        <v>0.10034592880312301</v>
      </c>
      <c r="AR15" s="155">
        <v>9.9144705579441939E-2</v>
      </c>
      <c r="AS15" s="5">
        <v>8.48057113605441E-2</v>
      </c>
      <c r="AT15" s="84">
        <v>8.3373330154312753E-2</v>
      </c>
      <c r="AU15" s="19">
        <v>7.4681885646675453E-2</v>
      </c>
      <c r="AV15" s="19">
        <v>9.6981193020272957E-2</v>
      </c>
      <c r="AW15" s="19">
        <v>8.3471229732268712E-2</v>
      </c>
      <c r="AX15" s="19">
        <v>9.1903098430102956E-2</v>
      </c>
      <c r="AY15" s="87">
        <v>9.5187083417095655E-2</v>
      </c>
      <c r="AZ15" s="5">
        <v>9.7461971154668106E-2</v>
      </c>
      <c r="BA15" s="84">
        <v>9.2750973743467649E-2</v>
      </c>
      <c r="BB15" s="19">
        <v>7.8535996245093193E-2</v>
      </c>
      <c r="BC15" s="19">
        <v>0.10281392734524014</v>
      </c>
      <c r="BD15" s="19">
        <v>9.1767879643322364E-2</v>
      </c>
      <c r="BE15" s="19">
        <v>9.4280957694578948E-2</v>
      </c>
      <c r="BF15" s="87">
        <v>9.7753806220354691E-2</v>
      </c>
      <c r="BG15" s="32">
        <v>8.4912238088054592E-2</v>
      </c>
      <c r="BH15" s="43">
        <v>7.9401849695219934E-2</v>
      </c>
      <c r="BI15" s="27">
        <v>7.6535332601680772E-2</v>
      </c>
      <c r="BJ15" s="27">
        <v>9.2069095988856639E-2</v>
      </c>
      <c r="BK15" s="19">
        <v>8.5770403986992802E-2</v>
      </c>
      <c r="BL15" s="19">
        <v>8.2023669094973772E-2</v>
      </c>
      <c r="BM15" s="87">
        <v>8.5917669044115103E-2</v>
      </c>
      <c r="BN15" s="32">
        <v>7.3320871346875913E-2</v>
      </c>
      <c r="BO15" s="43">
        <v>3.7057125476930894E-2</v>
      </c>
      <c r="BP15" s="27">
        <v>6.7162095024723964E-2</v>
      </c>
      <c r="BQ15" s="27">
        <v>7.7418573569633067E-2</v>
      </c>
      <c r="BR15" s="27">
        <v>9.2069439038856241E-2</v>
      </c>
      <c r="BS15" s="27">
        <v>9.0979538873122365E-2</v>
      </c>
      <c r="BT15" s="96">
        <v>9.0310242324591158E-2</v>
      </c>
      <c r="BU15" s="32">
        <v>8.3499669301194387E-2</v>
      </c>
      <c r="BV15" s="43">
        <v>3.420505227039209E-2</v>
      </c>
      <c r="BW15" s="27">
        <v>7.3079565838882476E-2</v>
      </c>
      <c r="BX15" s="27">
        <v>8.5564297748333337E-2</v>
      </c>
      <c r="BY15" s="27">
        <v>7.7501020440083335E-2</v>
      </c>
      <c r="BZ15" s="27">
        <v>8.1209270555941848E-2</v>
      </c>
      <c r="CA15" s="128">
        <v>7.8325906110741736E-2</v>
      </c>
      <c r="CB15" s="43">
        <v>6.858818579909419E-2</v>
      </c>
      <c r="CC15" s="27">
        <v>4.149788331703988E-2</v>
      </c>
      <c r="CD15" s="19">
        <v>6.5946948359358687E-2</v>
      </c>
      <c r="CE15" s="19">
        <v>7.045638327134883E-2</v>
      </c>
      <c r="CF15" s="19">
        <v>8.0518393370343833E-2</v>
      </c>
      <c r="CG15" s="19">
        <v>8.6654609393045465E-2</v>
      </c>
      <c r="CH15" s="128">
        <v>7.9099635470818858E-2</v>
      </c>
      <c r="CI15" s="5">
        <v>6.3479555016427047E-2</v>
      </c>
      <c r="CJ15" s="155">
        <v>8.0524257485946632E-2</v>
      </c>
      <c r="CK15" s="5">
        <v>4.8637908718213406E-2</v>
      </c>
      <c r="CL15" s="155">
        <v>4.282226704050577E-2</v>
      </c>
    </row>
    <row r="16" spans="1:90" x14ac:dyDescent="0.25">
      <c r="A16" s="267"/>
      <c r="B16" s="146" t="s">
        <v>28</v>
      </c>
      <c r="C16" s="32">
        <f t="shared" si="0"/>
        <v>6.4882373400110147E-2</v>
      </c>
      <c r="D16" s="27">
        <f t="shared" si="1"/>
        <v>6.1215829682890542E-2</v>
      </c>
      <c r="E16" s="19">
        <f t="shared" si="2"/>
        <v>6.3036097085338055E-2</v>
      </c>
      <c r="F16" s="19">
        <f t="shared" si="3"/>
        <v>7.7331220448548149E-2</v>
      </c>
      <c r="G16" s="19">
        <f t="shared" si="4"/>
        <v>7.6904236266945231E-2</v>
      </c>
      <c r="H16" s="19">
        <f t="shared" si="5"/>
        <v>7.7053352003953676E-2</v>
      </c>
      <c r="I16" s="22">
        <f t="shared" si="5"/>
        <v>7.2019397346613417E-2</v>
      </c>
      <c r="J16" s="32">
        <f t="shared" si="12"/>
        <v>6.5045859324450089E-2</v>
      </c>
      <c r="K16" s="27">
        <f t="shared" si="6"/>
        <v>6.8109108871321308E-2</v>
      </c>
      <c r="L16" s="19">
        <f t="shared" si="7"/>
        <v>6.3674206762139501E-2</v>
      </c>
      <c r="M16" s="19">
        <f t="shared" si="8"/>
        <v>7.9005904767866425E-2</v>
      </c>
      <c r="N16" s="19">
        <f t="shared" si="9"/>
        <v>7.8361705880709828E-2</v>
      </c>
      <c r="O16" s="19">
        <f t="shared" si="10"/>
        <v>7.8953268750752384E-2</v>
      </c>
      <c r="P16" s="87">
        <f t="shared" si="11"/>
        <v>7.4735611521465489E-2</v>
      </c>
      <c r="Q16" s="32">
        <v>3.4376943340339257E-2</v>
      </c>
      <c r="R16" s="27">
        <v>4.1483971513689794E-2</v>
      </c>
      <c r="S16" s="27">
        <v>4.7969216477356968E-2</v>
      </c>
      <c r="T16" s="19">
        <v>5.150732758561135E-2</v>
      </c>
      <c r="U16" s="19">
        <v>5.610235888537083E-2</v>
      </c>
      <c r="V16" s="19">
        <v>5.4732604940473349E-2</v>
      </c>
      <c r="W16" s="155">
        <v>5.7546456239011293E-2</v>
      </c>
      <c r="X16" s="32">
        <v>5.1805014393335375E-2</v>
      </c>
      <c r="Y16" s="27">
        <v>6.1539875221188596E-2</v>
      </c>
      <c r="Z16" s="27">
        <v>8.3640843182171201E-2</v>
      </c>
      <c r="AA16" s="19">
        <v>6.9369174232498387E-2</v>
      </c>
      <c r="AB16" s="19">
        <v>7.1203394140201728E-2</v>
      </c>
      <c r="AC16" s="19">
        <v>6.8561831922496319E-2</v>
      </c>
      <c r="AD16" s="155">
        <v>6.7072625800512584E-2</v>
      </c>
      <c r="AE16" s="32">
        <v>6.5083453776599701E-2</v>
      </c>
      <c r="AF16" s="27">
        <v>6.7000670211189495E-2</v>
      </c>
      <c r="AG16" s="27">
        <v>5.6695389768638367E-2</v>
      </c>
      <c r="AH16" s="19">
        <v>8.4887204767047503E-2</v>
      </c>
      <c r="AI16" s="19">
        <v>7.2375418688872192E-2</v>
      </c>
      <c r="AJ16" s="19">
        <v>7.7323450367544927E-2</v>
      </c>
      <c r="AK16" s="155">
        <v>7.0970897903585808E-2</v>
      </c>
      <c r="AL16" s="32">
        <v>7.3571474863783098E-2</v>
      </c>
      <c r="AM16" s="27">
        <v>8.1069452300201794E-2</v>
      </c>
      <c r="AN16" s="27">
        <v>6.4872403637409162E-2</v>
      </c>
      <c r="AO16" s="19">
        <v>8.4526536790916873E-2</v>
      </c>
      <c r="AP16" s="19">
        <v>9.9630227488758452E-2</v>
      </c>
      <c r="AQ16" s="19">
        <v>9.488004861494527E-2</v>
      </c>
      <c r="AR16" s="155">
        <v>8.3391747989817286E-2</v>
      </c>
      <c r="AS16" s="5">
        <v>7.2183543111720899E-2</v>
      </c>
      <c r="AT16" s="84">
        <v>8.1951576532109549E-2</v>
      </c>
      <c r="AU16" s="19">
        <v>6.1225015303094939E-2</v>
      </c>
      <c r="AV16" s="19">
        <v>8.7877347997397867E-2</v>
      </c>
      <c r="AW16" s="19">
        <v>7.6817539518547917E-2</v>
      </c>
      <c r="AX16" s="19">
        <v>8.3358953654652956E-2</v>
      </c>
      <c r="AY16" s="87">
        <v>9.0244715593098546E-2</v>
      </c>
      <c r="AZ16" s="5">
        <v>9.1662970060131146E-2</v>
      </c>
      <c r="BA16" s="84">
        <v>9.1689460209852081E-2</v>
      </c>
      <c r="BB16" s="19">
        <v>6.9894435738392297E-2</v>
      </c>
      <c r="BC16" s="19">
        <v>9.599156575776055E-2</v>
      </c>
      <c r="BD16" s="19">
        <v>8.5496474096431865E-2</v>
      </c>
      <c r="BE16" s="19">
        <v>8.7652173275969761E-2</v>
      </c>
      <c r="BF16" s="87">
        <v>8.5560360027258031E-2</v>
      </c>
      <c r="BG16" s="32">
        <v>7.0254799132683954E-2</v>
      </c>
      <c r="BH16" s="43">
        <v>8.3052124012019751E-2</v>
      </c>
      <c r="BI16" s="27">
        <v>6.9713553147183541E-2</v>
      </c>
      <c r="BJ16" s="27">
        <v>8.4950217107376921E-2</v>
      </c>
      <c r="BK16" s="19">
        <v>8.1674016788815237E-2</v>
      </c>
      <c r="BL16" s="19">
        <v>7.8929161062484446E-2</v>
      </c>
      <c r="BM16" s="87">
        <v>6.7035990206475757E-2</v>
      </c>
      <c r="BN16" s="32">
        <v>6.1428675917007236E-2</v>
      </c>
      <c r="BO16" s="43">
        <v>3.7085740970319359E-2</v>
      </c>
      <c r="BP16" s="27">
        <v>5.5382796842869647E-2</v>
      </c>
      <c r="BQ16" s="27">
        <v>7.2937863904321873E-2</v>
      </c>
      <c r="BR16" s="27">
        <v>8.3594217438680493E-2</v>
      </c>
      <c r="BS16" s="27">
        <v>8.6187926167452036E-2</v>
      </c>
      <c r="BT16" s="96">
        <v>7.6062098411964624E-2</v>
      </c>
      <c r="BU16" s="32">
        <v>6.9980599032699237E-2</v>
      </c>
      <c r="BV16" s="43">
        <v>2.8496929059996876E-2</v>
      </c>
      <c r="BW16" s="27">
        <v>6.4255542636502766E-2</v>
      </c>
      <c r="BX16" s="27">
        <v>7.7410781118146268E-2</v>
      </c>
      <c r="BY16" s="27">
        <v>6.6177947115385827E-2</v>
      </c>
      <c r="BZ16" s="27">
        <v>7.4403938871328484E-2</v>
      </c>
      <c r="CA16" s="128">
        <v>6.2917554842363221E-2</v>
      </c>
      <c r="CB16" s="43">
        <v>5.8476260372801549E-2</v>
      </c>
      <c r="CC16" s="27">
        <v>3.8788496798338019E-2</v>
      </c>
      <c r="CD16" s="19">
        <v>5.6711774119761707E-2</v>
      </c>
      <c r="CE16" s="19">
        <v>6.3854185224403753E-2</v>
      </c>
      <c r="CF16" s="19">
        <v>7.597076850838777E-2</v>
      </c>
      <c r="CG16" s="19">
        <v>8.2344284251276267E-2</v>
      </c>
      <c r="CH16" s="128">
        <v>6.7999154369945983E-2</v>
      </c>
      <c r="CI16" s="5">
        <v>6.2704765248698668E-2</v>
      </c>
      <c r="CJ16" s="155">
        <v>9.099283334851957E-2</v>
      </c>
      <c r="CK16" s="5">
        <v>3.614317707338658E-2</v>
      </c>
      <c r="CL16" s="155">
        <v>4.4525073816001022E-2</v>
      </c>
    </row>
    <row r="17" spans="1:90" x14ac:dyDescent="0.25">
      <c r="A17" s="267"/>
      <c r="B17" s="146" t="s">
        <v>29</v>
      </c>
      <c r="C17" s="32">
        <f t="shared" si="0"/>
        <v>6.7345118079492547E-2</v>
      </c>
      <c r="D17" s="27">
        <f t="shared" si="1"/>
        <v>6.4757209230826451E-2</v>
      </c>
      <c r="E17" s="19">
        <f t="shared" si="2"/>
        <v>6.1327130351852166E-2</v>
      </c>
      <c r="F17" s="19">
        <f t="shared" si="3"/>
        <v>6.9812250896429034E-2</v>
      </c>
      <c r="G17" s="19">
        <f t="shared" si="4"/>
        <v>7.2998862772085588E-2</v>
      </c>
      <c r="H17" s="19">
        <f t="shared" si="5"/>
        <v>7.5244050907216281E-2</v>
      </c>
      <c r="I17" s="22">
        <f t="shared" si="5"/>
        <v>7.8994580385463656E-2</v>
      </c>
      <c r="J17" s="32">
        <f t="shared" si="12"/>
        <v>6.694157751471734E-2</v>
      </c>
      <c r="K17" s="27">
        <f t="shared" si="6"/>
        <v>6.9917854811888183E-2</v>
      </c>
      <c r="L17" s="19">
        <f t="shared" si="7"/>
        <v>6.2076645785557258E-2</v>
      </c>
      <c r="M17" s="19">
        <f t="shared" si="8"/>
        <v>7.1271595278491584E-2</v>
      </c>
      <c r="N17" s="19">
        <f t="shared" si="9"/>
        <v>7.4036468534267985E-2</v>
      </c>
      <c r="O17" s="19">
        <f t="shared" si="10"/>
        <v>7.8059164248264257E-2</v>
      </c>
      <c r="P17" s="87">
        <f t="shared" si="11"/>
        <v>8.2070002545877249E-2</v>
      </c>
      <c r="Q17" s="32">
        <v>4.2551795941658303E-2</v>
      </c>
      <c r="R17" s="27">
        <v>4.6287258671438236E-2</v>
      </c>
      <c r="S17" s="27">
        <v>5.2008173624534922E-2</v>
      </c>
      <c r="T17" s="19">
        <v>4.9095087996940061E-2</v>
      </c>
      <c r="U17" s="19">
        <v>5.0317870711080875E-2</v>
      </c>
      <c r="V17" s="19">
        <v>5.8533267428220979E-2</v>
      </c>
      <c r="W17" s="155">
        <v>6.6276694557812571E-2</v>
      </c>
      <c r="X17" s="32">
        <v>6.0681822838745944E-2</v>
      </c>
      <c r="Y17" s="27">
        <v>6.442694268334484E-2</v>
      </c>
      <c r="Z17" s="27">
        <v>7.6255678717389572E-2</v>
      </c>
      <c r="AA17" s="19">
        <v>7.0065838017739898E-2</v>
      </c>
      <c r="AB17" s="19">
        <v>7.121736836134715E-2</v>
      </c>
      <c r="AC17" s="19">
        <v>7.2611280383459237E-2</v>
      </c>
      <c r="AD17" s="155">
        <v>7.7885253606450489E-2</v>
      </c>
      <c r="AE17" s="32">
        <v>6.0659558900537008E-2</v>
      </c>
      <c r="AF17" s="27">
        <v>7.0481477156846717E-2</v>
      </c>
      <c r="AG17" s="27">
        <v>5.3117385654282236E-2</v>
      </c>
      <c r="AH17" s="19">
        <v>8.0543765715689358E-2</v>
      </c>
      <c r="AI17" s="19">
        <v>7.2861757418461182E-2</v>
      </c>
      <c r="AJ17" s="19">
        <v>7.9667628978980762E-2</v>
      </c>
      <c r="AK17" s="155">
        <v>8.2502442650505353E-2</v>
      </c>
      <c r="AL17" s="32">
        <v>7.0617298094137818E-2</v>
      </c>
      <c r="AM17" s="27">
        <v>8.0164645233660126E-2</v>
      </c>
      <c r="AN17" s="27">
        <v>5.6652789451751555E-2</v>
      </c>
      <c r="AO17" s="19">
        <v>7.3543253058346067E-2</v>
      </c>
      <c r="AP17" s="19">
        <v>9.2028554838048532E-2</v>
      </c>
      <c r="AQ17" s="19">
        <v>9.3815354924796826E-2</v>
      </c>
      <c r="AR17" s="155">
        <v>8.5473577669472403E-2</v>
      </c>
      <c r="AS17" s="5">
        <v>7.6751961406240604E-2</v>
      </c>
      <c r="AT17" s="84">
        <v>7.9428128984921867E-2</v>
      </c>
      <c r="AU17" s="19">
        <v>5.8968880256075912E-2</v>
      </c>
      <c r="AV17" s="19">
        <v>7.088460757611692E-2</v>
      </c>
      <c r="AW17" s="19">
        <v>7.03755620905748E-2</v>
      </c>
      <c r="AX17" s="19">
        <v>8.1664731689853998E-2</v>
      </c>
      <c r="AY17" s="87">
        <v>9.0181089839328876E-2</v>
      </c>
      <c r="AZ17" s="5">
        <v>8.5888678994155393E-2</v>
      </c>
      <c r="BA17" s="84">
        <v>8.7867150375296715E-2</v>
      </c>
      <c r="BB17" s="19">
        <v>6.6193789894645944E-2</v>
      </c>
      <c r="BC17" s="19">
        <v>8.4714155323008619E-2</v>
      </c>
      <c r="BD17" s="19">
        <v>7.750733101713364E-2</v>
      </c>
      <c r="BE17" s="19">
        <v>8.3797583159128164E-2</v>
      </c>
      <c r="BF17" s="87">
        <v>8.6610676103045958E-2</v>
      </c>
      <c r="BG17" s="32">
        <v>7.1520023350239353E-2</v>
      </c>
      <c r="BH17" s="43">
        <v>8.9030861220559948E-2</v>
      </c>
      <c r="BI17" s="27">
        <v>7.2724257212605101E-2</v>
      </c>
      <c r="BJ17" s="27">
        <v>7.9066883000800045E-2</v>
      </c>
      <c r="BK17" s="19">
        <v>7.956609932973624E-2</v>
      </c>
      <c r="BL17" s="19">
        <v>7.4171125586782113E-2</v>
      </c>
      <c r="BM17" s="87">
        <v>8.2231014245957301E-2</v>
      </c>
      <c r="BN17" s="32">
        <v>6.6861480592024347E-2</v>
      </c>
      <c r="BO17" s="43">
        <v>4.1656374169037023E-2</v>
      </c>
      <c r="BP17" s="27">
        <v>6.0692211473172858E-2</v>
      </c>
      <c r="BQ17" s="27">
        <v>6.2259171539291752E-2</v>
      </c>
      <c r="BR17" s="27">
        <v>7.8417204507761407E-2</v>
      </c>
      <c r="BS17" s="27">
        <v>8.0212341834892037E-2</v>
      </c>
      <c r="BT17" s="96">
        <v>8.5399271694445056E-2</v>
      </c>
      <c r="BU17" s="32">
        <v>7.4188035569963867E-2</v>
      </c>
      <c r="BV17" s="43">
        <v>4.023427485908402E-2</v>
      </c>
      <c r="BW17" s="27">
        <v>6.2604974422438606E-2</v>
      </c>
      <c r="BX17" s="27">
        <v>6.9612269159492784E-2</v>
      </c>
      <c r="BY17" s="27">
        <v>6.8161562605747808E-2</v>
      </c>
      <c r="BZ17" s="27">
        <v>6.4133159712418467E-2</v>
      </c>
      <c r="CA17" s="128">
        <v>7.6620159028257112E-2</v>
      </c>
      <c r="CB17" s="43">
        <v>6.3730525107222824E-2</v>
      </c>
      <c r="CC17" s="27">
        <v>4.7994978954075056E-2</v>
      </c>
      <c r="CD17" s="19">
        <v>5.4053162811625019E-2</v>
      </c>
      <c r="CE17" s="19">
        <v>5.833747757686477E-2</v>
      </c>
      <c r="CF17" s="19">
        <v>6.953531684096427E-2</v>
      </c>
      <c r="CG17" s="19">
        <v>6.9340998957429942E-2</v>
      </c>
      <c r="CH17" s="128">
        <v>7.7372385278960676E-2</v>
      </c>
      <c r="CI17" s="5">
        <v>5.3388384241596282E-2</v>
      </c>
      <c r="CJ17" s="155">
        <v>7.6756363509660364E-2</v>
      </c>
      <c r="CK17" s="5">
        <v>4.7086321067196554E-2</v>
      </c>
      <c r="CL17" s="155">
        <v>3.5276550409374226E-2</v>
      </c>
    </row>
    <row r="18" spans="1:90" x14ac:dyDescent="0.25">
      <c r="A18" s="267"/>
      <c r="B18" s="146" t="s">
        <v>30</v>
      </c>
      <c r="C18" s="32">
        <f t="shared" si="0"/>
        <v>0.10828569560152915</v>
      </c>
      <c r="D18" s="27">
        <f t="shared" si="1"/>
        <v>0.1112430447217589</v>
      </c>
      <c r="E18" s="19">
        <f t="shared" si="2"/>
        <v>0.11489563103957259</v>
      </c>
      <c r="F18" s="19">
        <f t="shared" si="3"/>
        <v>0.12721023084751554</v>
      </c>
      <c r="G18" s="19">
        <f t="shared" si="4"/>
        <v>0.13216913220367785</v>
      </c>
      <c r="H18" s="19">
        <f t="shared" si="5"/>
        <v>0.14359758935890105</v>
      </c>
      <c r="I18" s="22">
        <f t="shared" si="5"/>
        <v>0.13427972605892149</v>
      </c>
      <c r="J18" s="32">
        <f t="shared" si="12"/>
        <v>0.10677484608975255</v>
      </c>
      <c r="K18" s="27">
        <f t="shared" si="6"/>
        <v>0.11918042297436066</v>
      </c>
      <c r="L18" s="19">
        <f t="shared" si="7"/>
        <v>0.1143549330282862</v>
      </c>
      <c r="M18" s="19">
        <f t="shared" si="8"/>
        <v>0.12550965310517934</v>
      </c>
      <c r="N18" s="19">
        <f t="shared" si="9"/>
        <v>0.13424638603676012</v>
      </c>
      <c r="O18" s="19">
        <f t="shared" si="10"/>
        <v>0.14264715999695865</v>
      </c>
      <c r="P18" s="87">
        <f t="shared" si="11"/>
        <v>0.14256064631011411</v>
      </c>
      <c r="Q18" s="32">
        <v>7.9925040629242314E-2</v>
      </c>
      <c r="R18" s="27">
        <v>9.5897478384817963E-2</v>
      </c>
      <c r="S18" s="27">
        <v>9.7414163648343863E-2</v>
      </c>
      <c r="T18" s="19">
        <v>0.1010359539661838</v>
      </c>
      <c r="U18" s="19">
        <v>0.11637808441170154</v>
      </c>
      <c r="V18" s="19">
        <v>0.11686537754873424</v>
      </c>
      <c r="W18" s="155">
        <v>0.12769522678516323</v>
      </c>
      <c r="X18" s="32">
        <v>9.5910687696872943E-2</v>
      </c>
      <c r="Y18" s="27">
        <v>0.11773607830515651</v>
      </c>
      <c r="Z18" s="27">
        <v>0.1257059808402303</v>
      </c>
      <c r="AA18" s="19">
        <v>0.12252691991219471</v>
      </c>
      <c r="AB18" s="19">
        <v>0.11529185824981376</v>
      </c>
      <c r="AC18" s="19">
        <v>0.13858774582516825</v>
      </c>
      <c r="AD18" s="155">
        <v>0.13773029026655903</v>
      </c>
      <c r="AE18" s="32">
        <v>0.10677831343311289</v>
      </c>
      <c r="AF18" s="27">
        <v>0.12295822917896816</v>
      </c>
      <c r="AG18" s="27">
        <v>0.10413506675901779</v>
      </c>
      <c r="AH18" s="19">
        <v>0.12181515851951359</v>
      </c>
      <c r="AI18" s="19">
        <v>0.13449340376961627</v>
      </c>
      <c r="AJ18" s="19">
        <v>0.13861708928665709</v>
      </c>
      <c r="AK18" s="155">
        <v>0.1629165823155527</v>
      </c>
      <c r="AL18" s="32">
        <v>0.11663275662401448</v>
      </c>
      <c r="AM18" s="27">
        <v>0.13570675878341751</v>
      </c>
      <c r="AN18" s="27">
        <v>0.11252095332186565</v>
      </c>
      <c r="AO18" s="19">
        <v>0.13708611762180045</v>
      </c>
      <c r="AP18" s="19">
        <v>0.15303101019283677</v>
      </c>
      <c r="AQ18" s="19">
        <v>0.15758617388523022</v>
      </c>
      <c r="AR18" s="155">
        <v>0.14158602033482109</v>
      </c>
      <c r="AS18" s="5">
        <v>0.11031357220290523</v>
      </c>
      <c r="AT18" s="84">
        <v>0.12486831699767986</v>
      </c>
      <c r="AU18" s="19">
        <v>0.11095625631150648</v>
      </c>
      <c r="AV18" s="19">
        <v>0.10783323913185472</v>
      </c>
      <c r="AW18" s="19">
        <v>0.12933362534146242</v>
      </c>
      <c r="AX18" s="19">
        <v>0.14304113006112387</v>
      </c>
      <c r="AY18" s="87">
        <v>0.1481748194573648</v>
      </c>
      <c r="AZ18" s="5">
        <v>0.12512242658073483</v>
      </c>
      <c r="BA18" s="84">
        <v>0.13150675546816104</v>
      </c>
      <c r="BB18" s="19">
        <v>0.11994528003929544</v>
      </c>
      <c r="BC18" s="19">
        <v>0.14019230984370215</v>
      </c>
      <c r="BD18" s="19">
        <v>0.14306350570558204</v>
      </c>
      <c r="BE18" s="19">
        <v>0.14773997536069344</v>
      </c>
      <c r="BF18" s="87">
        <v>0.14294116955558542</v>
      </c>
      <c r="BG18" s="32">
        <v>0.11289907392118408</v>
      </c>
      <c r="BH18" s="43">
        <v>0.14044320745501102</v>
      </c>
      <c r="BI18" s="27">
        <v>0.12413477749517067</v>
      </c>
      <c r="BJ18" s="27">
        <v>0.14213092882315587</v>
      </c>
      <c r="BK18" s="19">
        <v>0.14177548969701384</v>
      </c>
      <c r="BL18" s="19">
        <v>0.1433387917134144</v>
      </c>
      <c r="BM18" s="87">
        <v>0.13584901607490019</v>
      </c>
      <c r="BN18" s="32">
        <v>0.10661689762995366</v>
      </c>
      <c r="BO18" s="43">
        <v>8.4326559221673161E-2</v>
      </c>
      <c r="BP18" s="27">
        <v>0.12002698581085937</v>
      </c>
      <c r="BQ18" s="27">
        <v>0.13145659702302939</v>
      </c>
      <c r="BR18" s="27">
        <v>0.14060411092605432</v>
      </c>
      <c r="BS18" s="27">
        <v>0.15540099629464793</v>
      </c>
      <c r="BT18" s="96">
        <v>0.14359204569096645</v>
      </c>
      <c r="BU18" s="32">
        <v>0.11475233050209376</v>
      </c>
      <c r="BV18" s="43">
        <v>7.2981262259849078E-2</v>
      </c>
      <c r="BW18" s="27">
        <v>0.11433961661120642</v>
      </c>
      <c r="BX18" s="27">
        <v>0.13398130153401391</v>
      </c>
      <c r="BY18" s="27">
        <v>0.11658421586463039</v>
      </c>
      <c r="BZ18" s="27">
        <v>0.13491771902634483</v>
      </c>
      <c r="CA18" s="128">
        <v>0.15104053377223267</v>
      </c>
      <c r="CB18" s="43">
        <v>0.11390585679517737</v>
      </c>
      <c r="CC18" s="27">
        <v>8.600580116285457E-2</v>
      </c>
      <c r="CD18" s="19">
        <v>0.11977722955822979</v>
      </c>
      <c r="CE18" s="19">
        <v>0.13404378209970666</v>
      </c>
      <c r="CF18" s="19">
        <v>0.1311360178780672</v>
      </c>
      <c r="CG18" s="19">
        <v>0.1515815551085101</v>
      </c>
      <c r="CH18" s="128">
        <v>0.12882783015952337</v>
      </c>
      <c r="CI18" s="5">
        <v>0.12738173306181311</v>
      </c>
      <c r="CJ18" s="155">
        <v>0.14295289300405511</v>
      </c>
      <c r="CK18" s="5">
        <v>9.8597399584884282E-2</v>
      </c>
      <c r="CL18" s="155">
        <v>6.1223295492127933E-2</v>
      </c>
    </row>
    <row r="19" spans="1:90" s="8" customFormat="1" ht="13.8" thickBot="1" x14ac:dyDescent="0.3">
      <c r="A19" s="268"/>
      <c r="B19" s="143" t="s">
        <v>31</v>
      </c>
      <c r="C19" s="33">
        <f t="shared" si="0"/>
        <v>7.4632373819611256E-2</v>
      </c>
      <c r="D19" s="28">
        <f t="shared" si="1"/>
        <v>6.5930859705231853E-2</v>
      </c>
      <c r="E19" s="20">
        <f t="shared" si="2"/>
        <v>6.8652410278936926E-2</v>
      </c>
      <c r="F19" s="20">
        <f t="shared" si="3"/>
        <v>8.3541340491864818E-2</v>
      </c>
      <c r="G19" s="20">
        <f t="shared" si="4"/>
        <v>8.4337064878122009E-2</v>
      </c>
      <c r="H19" s="20">
        <f t="shared" si="5"/>
        <v>8.7673144151880017E-2</v>
      </c>
      <c r="I19" s="23">
        <f t="shared" si="5"/>
        <v>8.4317789429338583E-2</v>
      </c>
      <c r="J19" s="33">
        <f t="shared" si="12"/>
        <v>7.5807189626550961E-2</v>
      </c>
      <c r="K19" s="28">
        <f t="shared" si="6"/>
        <v>7.2086246790986921E-2</v>
      </c>
      <c r="L19" s="20">
        <f t="shared" si="7"/>
        <v>6.8743562433999802E-2</v>
      </c>
      <c r="M19" s="20">
        <f t="shared" si="8"/>
        <v>8.4606828892812874E-2</v>
      </c>
      <c r="N19" s="20">
        <f t="shared" si="9"/>
        <v>8.5984901840312808E-2</v>
      </c>
      <c r="O19" s="20">
        <f t="shared" si="10"/>
        <v>9.0623747247263908E-2</v>
      </c>
      <c r="P19" s="88">
        <f t="shared" si="11"/>
        <v>8.7887996852907949E-2</v>
      </c>
      <c r="Q19" s="33">
        <v>4.7694169367141916E-2</v>
      </c>
      <c r="R19" s="28">
        <v>4.8986024417065253E-2</v>
      </c>
      <c r="S19" s="28">
        <v>5.2152719348490008E-2</v>
      </c>
      <c r="T19" s="20">
        <v>5.6095228586553178E-2</v>
      </c>
      <c r="U19" s="20">
        <v>6.3475585325602518E-2</v>
      </c>
      <c r="V19" s="20">
        <v>6.8610156350729701E-2</v>
      </c>
      <c r="W19" s="156">
        <v>7.0047172233665328E-2</v>
      </c>
      <c r="X19" s="33">
        <v>6.5333612457856863E-2</v>
      </c>
      <c r="Y19" s="28">
        <v>6.6731880902184723E-2</v>
      </c>
      <c r="Z19" s="28">
        <v>8.4481628848525142E-2</v>
      </c>
      <c r="AA19" s="20">
        <v>7.7201040428932943E-2</v>
      </c>
      <c r="AB19" s="20">
        <v>7.8725059995451471E-2</v>
      </c>
      <c r="AC19" s="20">
        <v>8.2340734368685137E-2</v>
      </c>
      <c r="AD19" s="156">
        <v>8.0497331007035877E-2</v>
      </c>
      <c r="AE19" s="33">
        <v>7.682273155637348E-2</v>
      </c>
      <c r="AF19" s="28">
        <v>7.3054120502671335E-2</v>
      </c>
      <c r="AG19" s="28">
        <v>6.2025480555459381E-2</v>
      </c>
      <c r="AH19" s="20">
        <v>8.8869446655410633E-2</v>
      </c>
      <c r="AI19" s="20">
        <v>8.191590818190346E-2</v>
      </c>
      <c r="AJ19" s="20">
        <v>8.9952773052912494E-2</v>
      </c>
      <c r="AK19" s="156">
        <v>8.3294393154662805E-2</v>
      </c>
      <c r="AL19" s="33">
        <v>8.086831483058983E-2</v>
      </c>
      <c r="AM19" s="28">
        <v>7.876614342803695E-2</v>
      </c>
      <c r="AN19" s="28">
        <v>6.6461193071107913E-2</v>
      </c>
      <c r="AO19" s="20">
        <v>8.8942680923462317E-2</v>
      </c>
      <c r="AP19" s="20">
        <v>0.10172276123689469</v>
      </c>
      <c r="AQ19" s="20">
        <v>0.10355355631880224</v>
      </c>
      <c r="AR19" s="156">
        <v>9.4868732248328147E-2</v>
      </c>
      <c r="AS19" s="7">
        <v>8.4882125561161814E-2</v>
      </c>
      <c r="AT19" s="85">
        <v>8.5875040646396811E-2</v>
      </c>
      <c r="AU19" s="20">
        <v>6.7504433761939084E-2</v>
      </c>
      <c r="AV19" s="20">
        <v>9.0260301356610728E-2</v>
      </c>
      <c r="AW19" s="20">
        <v>8.7004478751997391E-2</v>
      </c>
      <c r="AX19" s="20">
        <v>9.6799934200789653E-2</v>
      </c>
      <c r="AY19" s="88">
        <v>0.10089328414199478</v>
      </c>
      <c r="AZ19" s="7">
        <v>9.702315968267114E-2</v>
      </c>
      <c r="BA19" s="85">
        <v>9.4025066993885659E-2</v>
      </c>
      <c r="BB19" s="20">
        <v>7.4398553216539445E-2</v>
      </c>
      <c r="BC19" s="20">
        <v>0.1014744792497245</v>
      </c>
      <c r="BD19" s="20">
        <v>9.4557611121142901E-2</v>
      </c>
      <c r="BE19" s="20">
        <v>9.927671263871933E-2</v>
      </c>
      <c r="BF19" s="88">
        <v>9.7986357703875732E-2</v>
      </c>
      <c r="BG19" s="33">
        <v>8.0354804553073977E-2</v>
      </c>
      <c r="BH19" s="44">
        <v>8.5908197381583118E-2</v>
      </c>
      <c r="BI19" s="28">
        <v>7.5887374259685531E-2</v>
      </c>
      <c r="BJ19" s="28">
        <v>9.391139871646409E-2</v>
      </c>
      <c r="BK19" s="20">
        <v>8.836183099843313E-2</v>
      </c>
      <c r="BL19" s="20">
        <v>8.9458078954144746E-2</v>
      </c>
      <c r="BM19" s="88">
        <v>8.5814443002281027E-2</v>
      </c>
      <c r="BN19" s="33">
        <v>7.3478599003538717E-2</v>
      </c>
      <c r="BO19" s="44">
        <v>4.3343500056071453E-2</v>
      </c>
      <c r="BP19" s="28">
        <v>6.7037116410251896E-2</v>
      </c>
      <c r="BQ19" s="28">
        <v>8.0100055225344621E-2</v>
      </c>
      <c r="BR19" s="28">
        <v>9.2115979111076898E-2</v>
      </c>
      <c r="BS19" s="28">
        <v>9.4998032093327966E-2</v>
      </c>
      <c r="BT19" s="97">
        <v>8.9702261331419925E-2</v>
      </c>
      <c r="BU19" s="33">
        <v>7.6751519385137662E-2</v>
      </c>
      <c r="BV19" s="44">
        <v>3.8207924197559896E-2</v>
      </c>
      <c r="BW19" s="28">
        <v>7.1951770580029828E-2</v>
      </c>
      <c r="BX19" s="28">
        <v>8.4488897213045047E-2</v>
      </c>
      <c r="BY19" s="28">
        <v>7.7432680586947772E-2</v>
      </c>
      <c r="BZ19" s="28">
        <v>8.3646761106638892E-2</v>
      </c>
      <c r="CA19" s="129">
        <v>7.76995320218139E-2</v>
      </c>
      <c r="CB19" s="44">
        <v>6.311470179856718E-2</v>
      </c>
      <c r="CC19" s="28">
        <v>4.441069852686335E-2</v>
      </c>
      <c r="CD19" s="20">
        <v>6.4623832737341069E-2</v>
      </c>
      <c r="CE19" s="20">
        <v>7.4069876563100073E-2</v>
      </c>
      <c r="CF19" s="20">
        <v>7.8058753471769923E-2</v>
      </c>
      <c r="CG19" s="20">
        <v>8.3437906402773751E-2</v>
      </c>
      <c r="CH19" s="129">
        <v>7.4787072459547674E-2</v>
      </c>
      <c r="CI19" s="7">
        <v>6.6369246096235998E-2</v>
      </c>
      <c r="CJ19" s="156">
        <v>8.0719590112192541E-2</v>
      </c>
      <c r="CK19" s="7">
        <v>5.0271856449285265E-2</v>
      </c>
      <c r="CL19" s="156">
        <v>4.3374130548003646E-2</v>
      </c>
    </row>
    <row r="20" spans="1:90" x14ac:dyDescent="0.25">
      <c r="A20" s="266" t="s">
        <v>42</v>
      </c>
      <c r="B20" s="145" t="s">
        <v>25</v>
      </c>
      <c r="C20" s="31">
        <f t="shared" si="0"/>
        <v>6.8939962921304582E-2</v>
      </c>
      <c r="D20" s="26">
        <f t="shared" si="1"/>
        <v>6.6443302677024391E-2</v>
      </c>
      <c r="E20" s="18">
        <f t="shared" si="2"/>
        <v>6.7293413792835863E-2</v>
      </c>
      <c r="F20" s="18">
        <f t="shared" si="3"/>
        <v>6.6653635512467432E-2</v>
      </c>
      <c r="G20" s="18">
        <f t="shared" si="4"/>
        <v>6.502092810408508E-2</v>
      </c>
      <c r="H20" s="18">
        <f t="shared" si="5"/>
        <v>6.72384369153501E-2</v>
      </c>
      <c r="I20" s="21">
        <f t="shared" si="5"/>
        <v>7.1255387561032849E-2</v>
      </c>
      <c r="J20" s="31">
        <f t="shared" si="12"/>
        <v>6.8196054694210584E-2</v>
      </c>
      <c r="K20" s="26">
        <f t="shared" si="6"/>
        <v>7.0265418762511675E-2</v>
      </c>
      <c r="L20" s="18">
        <f t="shared" si="7"/>
        <v>7.2760569270114386E-2</v>
      </c>
      <c r="M20" s="18">
        <f t="shared" si="8"/>
        <v>6.6305580581688908E-2</v>
      </c>
      <c r="N20" s="18">
        <f t="shared" si="9"/>
        <v>6.847387003217846E-2</v>
      </c>
      <c r="O20" s="18">
        <f t="shared" si="10"/>
        <v>6.9859364895606221E-2</v>
      </c>
      <c r="P20" s="86">
        <f t="shared" si="11"/>
        <v>7.0894673603160777E-2</v>
      </c>
      <c r="Q20" s="31">
        <v>5.2718852514334176E-2</v>
      </c>
      <c r="R20" s="26">
        <v>5.2551760646437733E-2</v>
      </c>
      <c r="S20" s="26">
        <v>6.8102193417959228E-2</v>
      </c>
      <c r="T20" s="18">
        <v>5.4106153984751451E-2</v>
      </c>
      <c r="U20" s="18">
        <v>5.1344279040121739E-2</v>
      </c>
      <c r="V20" s="18">
        <v>4.5091566070415957E-2</v>
      </c>
      <c r="W20" s="154">
        <v>4.6331583568652551E-2</v>
      </c>
      <c r="X20" s="31">
        <v>5.8395960063652254E-2</v>
      </c>
      <c r="Y20" s="26">
        <v>7.1455944516569142E-2</v>
      </c>
      <c r="Z20" s="26">
        <v>8.837504996916147E-2</v>
      </c>
      <c r="AA20" s="18">
        <v>7.0255524028459373E-2</v>
      </c>
      <c r="AB20" s="18">
        <v>6.0914778639715977E-2</v>
      </c>
      <c r="AC20" s="18">
        <v>5.9587029086069006E-2</v>
      </c>
      <c r="AD20" s="154">
        <v>6.2479578862046845E-2</v>
      </c>
      <c r="AE20" s="31">
        <v>8.1747405507395482E-2</v>
      </c>
      <c r="AF20" s="26">
        <v>8.2961770476528293E-2</v>
      </c>
      <c r="AG20" s="26">
        <v>7.3293426922563965E-2</v>
      </c>
      <c r="AH20" s="18">
        <v>6.6233973370194404E-2</v>
      </c>
      <c r="AI20" s="18">
        <v>6.7491193311339487E-2</v>
      </c>
      <c r="AJ20" s="18">
        <v>6.1280800187110816E-2</v>
      </c>
      <c r="AK20" s="154">
        <v>6.717895646358614E-2</v>
      </c>
      <c r="AL20" s="31">
        <v>8.9905673924464205E-2</v>
      </c>
      <c r="AM20" s="26">
        <v>8.6060542721756159E-2</v>
      </c>
      <c r="AN20" s="26">
        <v>7.1540935630151556E-2</v>
      </c>
      <c r="AO20" s="18">
        <v>6.6518060959873296E-2</v>
      </c>
      <c r="AP20" s="18">
        <v>8.5663365151681423E-2</v>
      </c>
      <c r="AQ20" s="18">
        <v>8.8787097910938625E-2</v>
      </c>
      <c r="AR20" s="154">
        <v>8.1960371618326686E-2</v>
      </c>
      <c r="AS20" s="3">
        <v>6.1064534026813382E-2</v>
      </c>
      <c r="AT20" s="83">
        <v>7.1734611526564754E-2</v>
      </c>
      <c r="AU20" s="18">
        <v>8.1781094886832384E-2</v>
      </c>
      <c r="AV20" s="18">
        <v>6.7444390295293227E-2</v>
      </c>
      <c r="AW20" s="18">
        <v>6.3229814502925141E-2</v>
      </c>
      <c r="AX20" s="18">
        <v>8.2143283549790072E-2</v>
      </c>
      <c r="AY20" s="86">
        <v>8.741699679621813E-2</v>
      </c>
      <c r="AZ20" s="3">
        <v>7.4304256308887234E-2</v>
      </c>
      <c r="BA20" s="83">
        <v>7.888609222048569E-2</v>
      </c>
      <c r="BB20" s="18">
        <v>7.7215693403694094E-2</v>
      </c>
      <c r="BC20" s="18">
        <v>7.0722695371006811E-2</v>
      </c>
      <c r="BD20" s="18">
        <v>6.2278264523333189E-2</v>
      </c>
      <c r="BE20" s="18">
        <v>7.5043608210053792E-2</v>
      </c>
      <c r="BF20" s="86">
        <v>7.938372805812742E-2</v>
      </c>
      <c r="BG20" s="31">
        <v>6.4952816242559372E-2</v>
      </c>
      <c r="BH20" s="42">
        <v>6.8413733407809513E-2</v>
      </c>
      <c r="BI20" s="26">
        <v>6.6467829961093947E-2</v>
      </c>
      <c r="BJ20" s="26">
        <v>7.4277581931939174E-2</v>
      </c>
      <c r="BK20" s="18">
        <v>7.5135725531390224E-2</v>
      </c>
      <c r="BL20" s="18">
        <v>7.6256477687431129E-2</v>
      </c>
      <c r="BM20" s="86">
        <v>7.7230498973754738E-2</v>
      </c>
      <c r="BN20" s="31">
        <v>6.2478938965578643E-2</v>
      </c>
      <c r="BO20" s="42">
        <v>5.0058894583942089E-2</v>
      </c>
      <c r="BP20" s="26">
        <v>5.5308329969458454E-2</v>
      </c>
      <c r="BQ20" s="26">
        <v>6.0886264711993439E-2</v>
      </c>
      <c r="BR20" s="26">
        <v>8.1733539556920573E-2</v>
      </c>
      <c r="BS20" s="26">
        <v>7.0685056463040324E-2</v>
      </c>
      <c r="BT20" s="95">
        <v>6.5175674484573703E-2</v>
      </c>
      <c r="BU20" s="31">
        <v>7.8577160009379407E-2</v>
      </c>
      <c r="BV20" s="42">
        <v>4.6361502347417843E-2</v>
      </c>
      <c r="BW20" s="26">
        <v>4.7830103247962989E-2</v>
      </c>
      <c r="BX20" s="26">
        <v>6.7673563557087216E-2</v>
      </c>
      <c r="BY20" s="26">
        <v>5.3866208917415351E-2</v>
      </c>
      <c r="BZ20" s="26">
        <v>5.4971607015732185E-2</v>
      </c>
      <c r="CA20" s="127">
        <v>7.3798674180382995E-2</v>
      </c>
      <c r="CB20" s="42">
        <v>6.5254031649981614E-2</v>
      </c>
      <c r="CC20" s="26">
        <v>5.5948174322732629E-2</v>
      </c>
      <c r="CD20" s="18">
        <v>4.301948051948052E-2</v>
      </c>
      <c r="CE20" s="18">
        <v>6.8418146914075925E-2</v>
      </c>
      <c r="CF20" s="18">
        <v>4.8552111866007823E-2</v>
      </c>
      <c r="CG20" s="18">
        <v>5.9466412989055591E-2</v>
      </c>
      <c r="CH20" s="127">
        <v>6.9766932735294412E-2</v>
      </c>
      <c r="CI20" s="3">
        <v>5.369161596130171E-2</v>
      </c>
      <c r="CJ20" s="154">
        <v>5.2386494188820944E-2</v>
      </c>
      <c r="CK20" s="3">
        <v>4.2096899435786338E-2</v>
      </c>
      <c r="CL20" s="154">
        <v>2.339464526344923E-2</v>
      </c>
    </row>
    <row r="21" spans="1:90" x14ac:dyDescent="0.25">
      <c r="A21" s="267"/>
      <c r="B21" s="146" t="s">
        <v>26</v>
      </c>
      <c r="C21" s="32">
        <f t="shared" si="0"/>
        <v>7.5227765849813416E-2</v>
      </c>
      <c r="D21" s="27">
        <f t="shared" si="1"/>
        <v>6.7114775512113659E-2</v>
      </c>
      <c r="E21" s="19">
        <f t="shared" si="2"/>
        <v>6.9325555762798322E-2</v>
      </c>
      <c r="F21" s="19">
        <f t="shared" si="3"/>
        <v>8.4404268883084707E-2</v>
      </c>
      <c r="G21" s="19">
        <f t="shared" si="4"/>
        <v>8.5569983436848324E-2</v>
      </c>
      <c r="H21" s="19">
        <f t="shared" si="5"/>
        <v>8.8414795599458418E-2</v>
      </c>
      <c r="I21" s="22">
        <f t="shared" si="5"/>
        <v>8.1635933919515319E-2</v>
      </c>
      <c r="J21" s="32">
        <f t="shared" si="12"/>
        <v>7.5899708939445767E-2</v>
      </c>
      <c r="K21" s="27">
        <f t="shared" si="6"/>
        <v>7.2377012323475015E-2</v>
      </c>
      <c r="L21" s="19">
        <f t="shared" si="7"/>
        <v>6.9222535214550546E-2</v>
      </c>
      <c r="M21" s="19">
        <f t="shared" si="8"/>
        <v>8.5389400401712695E-2</v>
      </c>
      <c r="N21" s="19">
        <f t="shared" si="9"/>
        <v>8.6606711774937006E-2</v>
      </c>
      <c r="O21" s="19">
        <f t="shared" si="10"/>
        <v>9.2870833117306234E-2</v>
      </c>
      <c r="P21" s="87">
        <f t="shared" si="11"/>
        <v>8.4418190888320352E-2</v>
      </c>
      <c r="Q21" s="32">
        <v>4.4759465890909504E-2</v>
      </c>
      <c r="R21" s="27">
        <v>4.8355663965046439E-2</v>
      </c>
      <c r="S21" s="27">
        <v>5.31840080740957E-2</v>
      </c>
      <c r="T21" s="19">
        <v>5.11801915514579E-2</v>
      </c>
      <c r="U21" s="19">
        <v>6.0151119680139579E-2</v>
      </c>
      <c r="V21" s="19">
        <v>6.913122633897642E-2</v>
      </c>
      <c r="W21" s="155">
        <v>6.5502884012673124E-2</v>
      </c>
      <c r="X21" s="32">
        <v>6.2499889315744836E-2</v>
      </c>
      <c r="Y21" s="27">
        <v>6.4125845020574251E-2</v>
      </c>
      <c r="Z21" s="27">
        <v>8.2389813301516096E-2</v>
      </c>
      <c r="AA21" s="19">
        <v>7.6235945069705102E-2</v>
      </c>
      <c r="AB21" s="19">
        <v>7.3454811072522094E-2</v>
      </c>
      <c r="AC21" s="19">
        <v>8.5734312933894413E-2</v>
      </c>
      <c r="AD21" s="155">
        <v>7.6418327887999682E-2</v>
      </c>
      <c r="AE21" s="32">
        <v>7.3404051176093457E-2</v>
      </c>
      <c r="AF21" s="27">
        <v>7.437932198239415E-2</v>
      </c>
      <c r="AG21" s="27">
        <v>6.146298164127801E-2</v>
      </c>
      <c r="AH21" s="19">
        <v>8.8135214409942986E-2</v>
      </c>
      <c r="AI21" s="19">
        <v>8.033557694646859E-2</v>
      </c>
      <c r="AJ21" s="19">
        <v>9.5636544663738152E-2</v>
      </c>
      <c r="AK21" s="155">
        <v>8.0010386931468114E-2</v>
      </c>
      <c r="AL21" s="32">
        <v>7.497129702558436E-2</v>
      </c>
      <c r="AM21" s="27">
        <v>7.8947382231523061E-2</v>
      </c>
      <c r="AN21" s="27">
        <v>6.7284103929100184E-2</v>
      </c>
      <c r="AO21" s="19">
        <v>9.194989766391308E-2</v>
      </c>
      <c r="AP21" s="19">
        <v>0.10232251837010381</v>
      </c>
      <c r="AQ21" s="19">
        <v>0.10616311743203925</v>
      </c>
      <c r="AR21" s="155">
        <v>9.2039251035476749E-2</v>
      </c>
      <c r="AS21" s="5">
        <v>9.03171592614678E-2</v>
      </c>
      <c r="AT21" s="84">
        <v>8.5745076759591365E-2</v>
      </c>
      <c r="AU21" s="19">
        <v>6.7084535622478222E-2</v>
      </c>
      <c r="AV21" s="19">
        <v>9.1306684562182758E-2</v>
      </c>
      <c r="AW21" s="19">
        <v>8.9672924365516604E-2</v>
      </c>
      <c r="AX21" s="19">
        <v>0.10125134407827975</v>
      </c>
      <c r="AY21" s="87">
        <v>9.7251988859556035E-2</v>
      </c>
      <c r="AZ21" s="5">
        <v>9.9803393139912183E-2</v>
      </c>
      <c r="BA21" s="84">
        <v>9.2350642578922879E-2</v>
      </c>
      <c r="BB21" s="19">
        <v>7.5263829120925996E-2</v>
      </c>
      <c r="BC21" s="19">
        <v>0.10384333621839277</v>
      </c>
      <c r="BD21" s="19">
        <v>9.8388679667172296E-2</v>
      </c>
      <c r="BE21" s="19">
        <v>0.10229505760522124</v>
      </c>
      <c r="BF21" s="87">
        <v>9.6413084736037907E-2</v>
      </c>
      <c r="BG21" s="32">
        <v>8.3902060778999449E-2</v>
      </c>
      <c r="BH21" s="43">
        <v>8.9691639873841669E-2</v>
      </c>
      <c r="BI21" s="27">
        <v>7.7820431305478555E-2</v>
      </c>
      <c r="BJ21" s="27">
        <v>0.10029502168269125</v>
      </c>
      <c r="BK21" s="19">
        <v>9.1829338876979971E-2</v>
      </c>
      <c r="BL21" s="19">
        <v>8.838613457192275E-2</v>
      </c>
      <c r="BM21" s="87">
        <v>8.185556072467555E-2</v>
      </c>
      <c r="BN21" s="32">
        <v>7.7540354926854613E-2</v>
      </c>
      <c r="BO21" s="43">
        <v>4.542052617590632E-2</v>
      </c>
      <c r="BP21" s="27">
        <v>6.929057872153159E-2</v>
      </c>
      <c r="BQ21" s="27">
        <v>8.0168912055415792E-2</v>
      </c>
      <c r="BR21" s="27">
        <v>9.6698725220593085E-2</v>
      </c>
      <c r="BS21" s="27">
        <v>9.436892731437789E-2</v>
      </c>
      <c r="BT21" s="96">
        <v>8.5854042918675572E-2</v>
      </c>
      <c r="BU21" s="32">
        <v>7.9121497338418306E-2</v>
      </c>
      <c r="BV21" s="43">
        <v>4.0750213538320375E-2</v>
      </c>
      <c r="BW21" s="27">
        <v>7.4334265762335039E-2</v>
      </c>
      <c r="BX21" s="27">
        <v>8.7976419505478465E-2</v>
      </c>
      <c r="BY21" s="27">
        <v>8.1947398029963273E-2</v>
      </c>
      <c r="BZ21" s="27">
        <v>8.6676108906167587E-2</v>
      </c>
      <c r="CA21" s="128">
        <v>7.6087104938177566E-2</v>
      </c>
      <c r="CB21" s="43">
        <v>6.5958489644149687E-2</v>
      </c>
      <c r="CC21" s="27">
        <v>5.1381442995016034E-2</v>
      </c>
      <c r="CD21" s="19">
        <v>6.5141010149243797E-2</v>
      </c>
      <c r="CE21" s="19">
        <v>7.295106611166717E-2</v>
      </c>
      <c r="CF21" s="19">
        <v>8.0898742139023969E-2</v>
      </c>
      <c r="CG21" s="19">
        <v>8.4255206278799247E-2</v>
      </c>
      <c r="CH21" s="128">
        <v>7.1687888830305413E-2</v>
      </c>
      <c r="CI21" s="5">
        <v>6.88153337603222E-2</v>
      </c>
      <c r="CJ21" s="155">
        <v>8.1671539414936878E-2</v>
      </c>
      <c r="CK21" s="5">
        <v>4.9200973368817374E-2</v>
      </c>
      <c r="CL21" s="155">
        <v>4.1698452393363172E-2</v>
      </c>
    </row>
    <row r="22" spans="1:90" x14ac:dyDescent="0.25">
      <c r="A22" s="267"/>
      <c r="B22" s="146" t="s">
        <v>36</v>
      </c>
      <c r="C22" s="32">
        <f t="shared" si="0"/>
        <v>5.9153241499032651E-2</v>
      </c>
      <c r="D22" s="27">
        <f t="shared" si="1"/>
        <v>7.7930902424732468E-2</v>
      </c>
      <c r="E22" s="19">
        <f t="shared" si="2"/>
        <v>8.850777126633777E-2</v>
      </c>
      <c r="F22" s="19">
        <f t="shared" si="3"/>
        <v>7.1840035375401345E-2</v>
      </c>
      <c r="G22" s="19">
        <f t="shared" si="4"/>
        <v>9.5808574877071562E-2</v>
      </c>
      <c r="H22" s="19">
        <f t="shared" si="5"/>
        <v>8.4910973290451719E-2</v>
      </c>
      <c r="I22" s="22">
        <f t="shared" si="5"/>
        <v>6.8243167126943449E-2</v>
      </c>
      <c r="J22" s="32">
        <f t="shared" si="12"/>
        <v>6.0014931596760329E-2</v>
      </c>
      <c r="K22" s="27">
        <f t="shared" si="6"/>
        <v>8.438985513400174E-2</v>
      </c>
      <c r="L22" s="19">
        <f t="shared" si="7"/>
        <v>9.0446678013662365E-2</v>
      </c>
      <c r="M22" s="19">
        <f t="shared" si="8"/>
        <v>7.4794365693513679E-2</v>
      </c>
      <c r="N22" s="19">
        <f t="shared" si="9"/>
        <v>9.3750075699664315E-2</v>
      </c>
      <c r="O22" s="19">
        <f t="shared" si="10"/>
        <v>9.6324216613301858E-2</v>
      </c>
      <c r="P22" s="87">
        <f t="shared" si="11"/>
        <v>7.7053975331728308E-2</v>
      </c>
      <c r="Q22" s="32">
        <v>2.3318705461284516E-2</v>
      </c>
      <c r="R22" s="27">
        <v>5.3701945719665571E-2</v>
      </c>
      <c r="S22" s="27">
        <v>5.3623845151371308E-2</v>
      </c>
      <c r="T22" s="19">
        <v>7.7692765017498819E-2</v>
      </c>
      <c r="U22" s="19">
        <v>5.4666417944755782E-2</v>
      </c>
      <c r="V22" s="19">
        <v>8.5537600729001614E-2</v>
      </c>
      <c r="W22" s="155">
        <v>5.5796467110648812E-2</v>
      </c>
      <c r="X22" s="32">
        <v>6.4521811997571482E-2</v>
      </c>
      <c r="Y22" s="27">
        <v>6.6476719917093557E-2</v>
      </c>
      <c r="Z22" s="27">
        <v>0.11887037589296726</v>
      </c>
      <c r="AA22" s="19">
        <v>7.7146232742793835E-2</v>
      </c>
      <c r="AB22" s="19">
        <v>6.9746010844209158E-2</v>
      </c>
      <c r="AC22" s="19">
        <v>8.6977729109630933E-2</v>
      </c>
      <c r="AD22" s="155">
        <v>7.6741859499769485E-2</v>
      </c>
      <c r="AE22" s="32">
        <v>5.8593902273064886E-2</v>
      </c>
      <c r="AF22" s="27">
        <v>6.6179764528511986E-2</v>
      </c>
      <c r="AG22" s="27">
        <v>5.9704490940924553E-2</v>
      </c>
      <c r="AH22" s="19">
        <v>6.7174564812605073E-2</v>
      </c>
      <c r="AI22" s="19">
        <v>6.3570056441195066E-2</v>
      </c>
      <c r="AJ22" s="19">
        <v>0.10817911946953618</v>
      </c>
      <c r="AK22" s="155">
        <v>8.0897192179278404E-2</v>
      </c>
      <c r="AL22" s="32">
        <v>7.1621904325098434E-2</v>
      </c>
      <c r="AM22" s="27">
        <v>9.0548555409470016E-2</v>
      </c>
      <c r="AN22" s="27">
        <v>8.2517403478657131E-2</v>
      </c>
      <c r="AO22" s="19">
        <v>8.5213935827463616E-2</v>
      </c>
      <c r="AP22" s="19">
        <v>0.13609064081450711</v>
      </c>
      <c r="AQ22" s="19">
        <v>0.12103496705773643</v>
      </c>
      <c r="AR22" s="155">
        <v>0.10840753873814178</v>
      </c>
      <c r="AS22" s="5">
        <v>7.2960413967355017E-2</v>
      </c>
      <c r="AT22" s="84">
        <v>8.8427676535033278E-2</v>
      </c>
      <c r="AU22" s="19">
        <v>0.1079657952244845</v>
      </c>
      <c r="AV22" s="19">
        <v>5.0401988306482459E-2</v>
      </c>
      <c r="AW22" s="19">
        <v>0.10489492174461232</v>
      </c>
      <c r="AX22" s="19">
        <v>9.5355731337550875E-2</v>
      </c>
      <c r="AY22" s="87">
        <v>9.3640621902759735E-2</v>
      </c>
      <c r="AZ22" s="5">
        <v>8.1827731796258851E-2</v>
      </c>
      <c r="BA22" s="84">
        <v>0.10152607499226329</v>
      </c>
      <c r="BB22" s="19">
        <v>0.12328314334731208</v>
      </c>
      <c r="BC22" s="19">
        <v>8.299537424918435E-2</v>
      </c>
      <c r="BD22" s="19">
        <v>9.9756632155721614E-2</v>
      </c>
      <c r="BE22" s="19">
        <v>9.8933561343177323E-2</v>
      </c>
      <c r="BF22" s="87">
        <v>8.6243490269111503E-2</v>
      </c>
      <c r="BG22" s="32">
        <v>5.2624248189238228E-2</v>
      </c>
      <c r="BH22" s="43">
        <v>0.13907383292202508</v>
      </c>
      <c r="BI22" s="27">
        <v>0.11061610319630905</v>
      </c>
      <c r="BJ22" s="27">
        <v>9.1183321306076093E-2</v>
      </c>
      <c r="BK22" s="19">
        <v>9.595461131724807E-2</v>
      </c>
      <c r="BL22" s="19">
        <v>0.10992464979479219</v>
      </c>
      <c r="BM22" s="87">
        <v>4.0380499787280637E-2</v>
      </c>
      <c r="BN22" s="32">
        <v>5.4650734764211228E-2</v>
      </c>
      <c r="BO22" s="43">
        <v>6.9184271047951107E-2</v>
      </c>
      <c r="BP22" s="27">
        <v>6.6992266877273041E-2</v>
      </c>
      <c r="BQ22" s="27">
        <v>6.6546743286005142E-2</v>
      </c>
      <c r="BR22" s="27">
        <v>0.12532131433506541</v>
      </c>
      <c r="BS22" s="27">
        <v>6.465037406498933E-2</v>
      </c>
      <c r="BT22" s="96">
        <v>7.4324133166836032E-2</v>
      </c>
      <c r="BU22" s="32">
        <v>5.6217389151669572E-2</v>
      </c>
      <c r="BV22" s="43">
        <v>5.112267455343536E-2</v>
      </c>
      <c r="BW22" s="27">
        <v>7.2934377870010905E-2</v>
      </c>
      <c r="BX22" s="27">
        <v>8.2869247292326864E-2</v>
      </c>
      <c r="BY22" s="27">
        <v>9.9165379256285782E-2</v>
      </c>
      <c r="BZ22" s="27">
        <v>4.3695858590988325E-2</v>
      </c>
      <c r="CA22" s="128">
        <v>5.0008178550574441E-2</v>
      </c>
      <c r="CB22" s="43">
        <v>5.5195573064574351E-2</v>
      </c>
      <c r="CC22" s="27">
        <v>5.3067508621875398E-2</v>
      </c>
      <c r="CD22" s="19">
        <v>8.8569910684067887E-2</v>
      </c>
      <c r="CE22" s="19">
        <v>3.7176180913577182E-2</v>
      </c>
      <c r="CF22" s="19">
        <v>0.10891976391711537</v>
      </c>
      <c r="CG22" s="19">
        <v>7.4729497016966351E-2</v>
      </c>
      <c r="CH22" s="128">
        <v>6.0714102690000271E-2</v>
      </c>
      <c r="CI22" s="5">
        <v>7.517432052661438E-2</v>
      </c>
      <c r="CJ22" s="155">
        <v>5.6515690857196987E-2</v>
      </c>
      <c r="CK22" s="5">
        <v>7.876247260294382E-2</v>
      </c>
      <c r="CL22" s="155">
        <v>5.2806495533686243E-2</v>
      </c>
    </row>
    <row r="23" spans="1:90" x14ac:dyDescent="0.25">
      <c r="A23" s="267"/>
      <c r="B23" s="146" t="s">
        <v>27</v>
      </c>
      <c r="C23" s="32">
        <f t="shared" si="0"/>
        <v>8.187202789925388E-2</v>
      </c>
      <c r="D23" s="27">
        <f t="shared" si="1"/>
        <v>7.4465304004819294E-2</v>
      </c>
      <c r="E23" s="19">
        <f t="shared" si="2"/>
        <v>5.8483040615020444E-2</v>
      </c>
      <c r="F23" s="19">
        <f t="shared" si="3"/>
        <v>8.4661855870130531E-2</v>
      </c>
      <c r="G23" s="19">
        <f t="shared" si="4"/>
        <v>8.0546814483311052E-2</v>
      </c>
      <c r="H23" s="19">
        <f t="shared" si="5"/>
        <v>9.047914293884958E-2</v>
      </c>
      <c r="I23" s="22">
        <f t="shared" si="5"/>
        <v>8.5104760891206235E-2</v>
      </c>
      <c r="J23" s="32">
        <f t="shared" si="12"/>
        <v>8.1487935964165689E-2</v>
      </c>
      <c r="K23" s="27">
        <f t="shared" si="6"/>
        <v>8.1898607579887026E-2</v>
      </c>
      <c r="L23" s="19">
        <f t="shared" si="7"/>
        <v>5.9900012459836761E-2</v>
      </c>
      <c r="M23" s="19">
        <f t="shared" si="8"/>
        <v>8.6747816316232004E-2</v>
      </c>
      <c r="N23" s="19">
        <f t="shared" si="9"/>
        <v>8.3892642242778731E-2</v>
      </c>
      <c r="O23" s="19">
        <f t="shared" si="10"/>
        <v>9.0088316384925315E-2</v>
      </c>
      <c r="P23" s="87">
        <f t="shared" si="11"/>
        <v>9.0783464339311878E-2</v>
      </c>
      <c r="Q23" s="32">
        <v>5.3528165877558008E-2</v>
      </c>
      <c r="R23" s="27">
        <v>5.6147708139410786E-2</v>
      </c>
      <c r="S23" s="27">
        <v>5.0613522824189981E-2</v>
      </c>
      <c r="T23" s="19">
        <v>5.159368598534636E-2</v>
      </c>
      <c r="U23" s="19">
        <v>6.048524098149783E-2</v>
      </c>
      <c r="V23" s="19">
        <v>5.7431690069700628E-2</v>
      </c>
      <c r="W23" s="155">
        <v>5.9598898924016944E-2</v>
      </c>
      <c r="X23" s="32">
        <v>7.5239707218651891E-2</v>
      </c>
      <c r="Y23" s="27">
        <v>8.7551733506754728E-2</v>
      </c>
      <c r="Z23" s="27">
        <v>8.2849598957721371E-2</v>
      </c>
      <c r="AA23" s="19">
        <v>8.0391712503727453E-2</v>
      </c>
      <c r="AB23" s="19">
        <v>6.8947610539646625E-2</v>
      </c>
      <c r="AC23" s="19">
        <v>8.1577719174239532E-2</v>
      </c>
      <c r="AD23" s="155">
        <v>7.4474130134044386E-2</v>
      </c>
      <c r="AE23" s="32">
        <v>8.2186921701712434E-2</v>
      </c>
      <c r="AF23" s="27">
        <v>9.4144224111099004E-2</v>
      </c>
      <c r="AG23" s="27">
        <v>5.0596741666592462E-2</v>
      </c>
      <c r="AH23" s="19">
        <v>8.0726226648847182E-2</v>
      </c>
      <c r="AI23" s="19">
        <v>7.3287259150051437E-2</v>
      </c>
      <c r="AJ23" s="19">
        <v>9.379075975486087E-2</v>
      </c>
      <c r="AK23" s="155">
        <v>9.0339807429993146E-2</v>
      </c>
      <c r="AL23" s="32">
        <v>6.9551291543113514E-2</v>
      </c>
      <c r="AM23" s="27">
        <v>9.1220627531959753E-2</v>
      </c>
      <c r="AN23" s="27">
        <v>6.8389800619942626E-2</v>
      </c>
      <c r="AO23" s="19">
        <v>8.5020946743367451E-2</v>
      </c>
      <c r="AP23" s="19">
        <v>0.10129203762798281</v>
      </c>
      <c r="AQ23" s="19">
        <v>9.9446970590796518E-2</v>
      </c>
      <c r="AR23" s="155">
        <v>0.10661896034209246</v>
      </c>
      <c r="AS23" s="5">
        <v>9.1957561545160327E-2</v>
      </c>
      <c r="AT23" s="84">
        <v>8.774635100574224E-2</v>
      </c>
      <c r="AU23" s="19">
        <v>6.1265921216138344E-2</v>
      </c>
      <c r="AV23" s="19">
        <v>9.9513360506839163E-2</v>
      </c>
      <c r="AW23" s="19">
        <v>8.1324771289777789E-2</v>
      </c>
      <c r="AX23" s="19">
        <v>0.10304320809185237</v>
      </c>
      <c r="AY23" s="87">
        <v>0.10953653072053242</v>
      </c>
      <c r="AZ23" s="5">
        <v>0.10658474288396129</v>
      </c>
      <c r="BA23" s="84">
        <v>0.11338176774053829</v>
      </c>
      <c r="BB23" s="19">
        <v>6.3858877654119392E-2</v>
      </c>
      <c r="BC23" s="19">
        <v>0.1091112415146431</v>
      </c>
      <c r="BD23" s="19">
        <v>9.6032840045831055E-2</v>
      </c>
      <c r="BE23" s="19">
        <v>0.10142074435862702</v>
      </c>
      <c r="BF23" s="87">
        <v>0.10014349721952717</v>
      </c>
      <c r="BG23" s="32">
        <v>9.1937634406854013E-2</v>
      </c>
      <c r="BH23" s="43">
        <v>8.6014905686021451E-2</v>
      </c>
      <c r="BI23" s="27">
        <v>5.5168272221813072E-2</v>
      </c>
      <c r="BJ23" s="27">
        <v>0.10748153069251827</v>
      </c>
      <c r="BK23" s="19">
        <v>9.3188788782020637E-2</v>
      </c>
      <c r="BL23" s="19">
        <v>9.4392670699905201E-2</v>
      </c>
      <c r="BM23" s="87">
        <v>9.9996579241897254E-2</v>
      </c>
      <c r="BN23" s="32">
        <v>8.0917462536314017E-2</v>
      </c>
      <c r="BO23" s="43">
        <v>3.8981542917569993E-2</v>
      </c>
      <c r="BP23" s="27">
        <v>4.6457364518176801E-2</v>
      </c>
      <c r="BQ23" s="27">
        <v>8.0143825934566995E-2</v>
      </c>
      <c r="BR23" s="27">
        <v>9.6582589525421814E-2</v>
      </c>
      <c r="BS23" s="27">
        <v>8.9602768339420324E-2</v>
      </c>
      <c r="BT23" s="96">
        <v>8.5559310702391159E-2</v>
      </c>
      <c r="BU23" s="32">
        <v>8.8878838889644249E-2</v>
      </c>
      <c r="BV23" s="43">
        <v>4.0141672758342725E-2</v>
      </c>
      <c r="BW23" s="27">
        <v>5.633314258092402E-2</v>
      </c>
      <c r="BX23" s="27">
        <v>8.5775508731180797E-2</v>
      </c>
      <c r="BY23" s="27">
        <v>6.2188574707475824E-2</v>
      </c>
      <c r="BZ23" s="27">
        <v>8.9518717994831895E-2</v>
      </c>
      <c r="CA23" s="128">
        <v>8.4800741496726728E-2</v>
      </c>
      <c r="CB23" s="43">
        <v>7.7937952389569132E-2</v>
      </c>
      <c r="CC23" s="27">
        <v>4.9322506650753994E-2</v>
      </c>
      <c r="CD23" s="19">
        <v>4.9297163890586387E-2</v>
      </c>
      <c r="CE23" s="19">
        <v>6.6860519440268537E-2</v>
      </c>
      <c r="CF23" s="19">
        <v>7.2138432183404835E-2</v>
      </c>
      <c r="CG23" s="19">
        <v>9.0845142887833352E-2</v>
      </c>
      <c r="CH23" s="128">
        <v>7.5429067384652382E-2</v>
      </c>
      <c r="CI23" s="5">
        <v>5.5584204477300926E-2</v>
      </c>
      <c r="CJ23" s="155">
        <v>8.9440701809229708E-2</v>
      </c>
      <c r="CK23" s="5">
        <v>5.1778575488310989E-2</v>
      </c>
      <c r="CL23" s="155">
        <v>2.2640543274714001E-2</v>
      </c>
    </row>
    <row r="24" spans="1:90" x14ac:dyDescent="0.25">
      <c r="A24" s="267"/>
      <c r="B24" s="146" t="s">
        <v>28</v>
      </c>
      <c r="C24" s="32">
        <f t="shared" si="0"/>
        <v>5.3698710928780979E-2</v>
      </c>
      <c r="D24" s="27">
        <f t="shared" si="1"/>
        <v>6.3829460824437315E-2</v>
      </c>
      <c r="E24" s="19">
        <f t="shared" si="2"/>
        <v>6.0798803427495288E-2</v>
      </c>
      <c r="F24" s="19">
        <f t="shared" si="3"/>
        <v>7.2897451847459577E-2</v>
      </c>
      <c r="G24" s="19">
        <f t="shared" si="4"/>
        <v>7.7922872380220151E-2</v>
      </c>
      <c r="H24" s="19">
        <f t="shared" si="5"/>
        <v>7.5841675450712631E-2</v>
      </c>
      <c r="I24" s="22">
        <f t="shared" si="5"/>
        <v>7.2146882434363832E-2</v>
      </c>
      <c r="J24" s="32">
        <f t="shared" si="12"/>
        <v>5.179444345749426E-2</v>
      </c>
      <c r="K24" s="27">
        <f t="shared" si="6"/>
        <v>7.062494783782497E-2</v>
      </c>
      <c r="L24" s="19">
        <f t="shared" si="7"/>
        <v>5.9208965303288161E-2</v>
      </c>
      <c r="M24" s="19">
        <f t="shared" si="8"/>
        <v>7.6430268790172839E-2</v>
      </c>
      <c r="N24" s="19">
        <f t="shared" si="9"/>
        <v>7.8924718760578869E-2</v>
      </c>
      <c r="O24" s="19">
        <f t="shared" si="10"/>
        <v>7.6797520042974105E-2</v>
      </c>
      <c r="P24" s="87">
        <f t="shared" si="11"/>
        <v>7.6212463908897923E-2</v>
      </c>
      <c r="Q24" s="32">
        <v>3.1386974319978937E-2</v>
      </c>
      <c r="R24" s="27">
        <v>4.2167967389423466E-2</v>
      </c>
      <c r="S24" s="27">
        <v>3.5805127883699245E-2</v>
      </c>
      <c r="T24" s="19">
        <v>4.8044472958670439E-2</v>
      </c>
      <c r="U24" s="19">
        <v>6.2375625479693851E-2</v>
      </c>
      <c r="V24" s="19">
        <v>5.149369983207315E-2</v>
      </c>
      <c r="W24" s="155">
        <v>5.2010186813630149E-2</v>
      </c>
      <c r="X24" s="32">
        <v>4.5972234676425097E-2</v>
      </c>
      <c r="Y24" s="27">
        <v>7.5248823305052531E-2</v>
      </c>
      <c r="Z24" s="27">
        <v>7.4810392382568716E-2</v>
      </c>
      <c r="AA24" s="19">
        <v>6.7920902231370095E-2</v>
      </c>
      <c r="AB24" s="19">
        <v>6.2478393308684703E-2</v>
      </c>
      <c r="AC24" s="19">
        <v>7.2089245288715006E-2</v>
      </c>
      <c r="AD24" s="155">
        <v>6.6425635459114618E-2</v>
      </c>
      <c r="AE24" s="32">
        <v>6.0537315775070343E-2</v>
      </c>
      <c r="AF24" s="27">
        <v>7.1494661882322286E-2</v>
      </c>
      <c r="AG24" s="27">
        <v>5.2662339586400223E-2</v>
      </c>
      <c r="AH24" s="19">
        <v>8.7299713606907789E-2</v>
      </c>
      <c r="AI24" s="19">
        <v>7.5045631627491768E-2</v>
      </c>
      <c r="AJ24" s="19">
        <v>7.491265816623062E-2</v>
      </c>
      <c r="AK24" s="155">
        <v>6.138029267659785E-2</v>
      </c>
      <c r="AL24" s="32">
        <v>7.6412361280856586E-2</v>
      </c>
      <c r="AM24" s="27">
        <v>8.8956058155144027E-2</v>
      </c>
      <c r="AN24" s="27">
        <v>6.9615990510816766E-2</v>
      </c>
      <c r="AO24" s="19">
        <v>6.9434634918732002E-2</v>
      </c>
      <c r="AP24" s="19">
        <v>0.10367698919574395</v>
      </c>
      <c r="AQ24" s="19">
        <v>0.10247066020448743</v>
      </c>
      <c r="AR24" s="155">
        <v>9.0404256621682902E-2</v>
      </c>
      <c r="AS24" s="5">
        <v>5.4328810891344316E-2</v>
      </c>
      <c r="AT24" s="84">
        <v>7.6733443612587521E-2</v>
      </c>
      <c r="AU24" s="19">
        <v>6.7641355767641451E-2</v>
      </c>
      <c r="AV24" s="19">
        <v>7.7265284583809393E-2</v>
      </c>
      <c r="AW24" s="19">
        <v>8.8294124354568737E-2</v>
      </c>
      <c r="AX24" s="19">
        <v>7.0036840992234922E-2</v>
      </c>
      <c r="AY24" s="87">
        <v>9.9692759157418667E-2</v>
      </c>
      <c r="AZ24" s="5">
        <v>5.8852736645922311E-2</v>
      </c>
      <c r="BA24" s="84">
        <v>9.6789908013319367E-2</v>
      </c>
      <c r="BB24" s="19">
        <v>6.5169853265664282E-2</v>
      </c>
      <c r="BC24" s="19">
        <v>9.0382082924650525E-2</v>
      </c>
      <c r="BD24" s="19">
        <v>7.6542891460441409E-2</v>
      </c>
      <c r="BE24" s="19">
        <v>9.1003183181156896E-2</v>
      </c>
      <c r="BF24" s="87">
        <v>9.4798864585753248E-2</v>
      </c>
      <c r="BG24" s="32">
        <v>4.3655370003287189E-2</v>
      </c>
      <c r="BH24" s="43">
        <v>7.2609841971157565E-2</v>
      </c>
      <c r="BI24" s="27">
        <v>6.0135831453249203E-2</v>
      </c>
      <c r="BJ24" s="27">
        <v>9.1367086406836148E-2</v>
      </c>
      <c r="BK24" s="19">
        <v>7.570468034457746E-2</v>
      </c>
      <c r="BL24" s="19">
        <v>6.8052562879358111E-2</v>
      </c>
      <c r="BM24" s="87">
        <v>6.8514704290186829E-2</v>
      </c>
      <c r="BN24" s="32">
        <v>4.3209744067069303E-2</v>
      </c>
      <c r="BO24" s="43">
        <v>4.0998878373592944E-2</v>
      </c>
      <c r="BP24" s="27">
        <v>4.7830831576265456E-2</v>
      </c>
      <c r="BQ24" s="27">
        <v>7.9727972690406379E-2</v>
      </c>
      <c r="BR24" s="27">
        <v>8.7279414313429018E-2</v>
      </c>
      <c r="BS24" s="27">
        <v>8.4321309799536739E-2</v>
      </c>
      <c r="BT24" s="96">
        <v>7.6473011666799123E-2</v>
      </c>
      <c r="BU24" s="32">
        <v>5.888186790344236E-2</v>
      </c>
      <c r="BV24" s="43">
        <v>2.059463817844312E-2</v>
      </c>
      <c r="BW24" s="27">
        <v>6.7502989714671641E-2</v>
      </c>
      <c r="BX24" s="27">
        <v>6.8690739525238687E-2</v>
      </c>
      <c r="BY24" s="27">
        <v>6.8991165372068119E-2</v>
      </c>
      <c r="BZ24" s="27">
        <v>8.3224363307391275E-2</v>
      </c>
      <c r="CA24" s="128">
        <v>5.9190245122615573E-2</v>
      </c>
      <c r="CB24" s="43">
        <v>6.3749693724413359E-2</v>
      </c>
      <c r="CC24" s="27">
        <v>5.270038736333027E-2</v>
      </c>
      <c r="CD24" s="19">
        <v>6.6813322133975908E-2</v>
      </c>
      <c r="CE24" s="19">
        <v>4.8841628627974296E-2</v>
      </c>
      <c r="CF24" s="19">
        <v>7.883980834550243E-2</v>
      </c>
      <c r="CG24" s="19">
        <v>8.6410999928379584E-2</v>
      </c>
      <c r="CH24" s="128">
        <v>7.3622245075919232E-2</v>
      </c>
      <c r="CI24" s="5">
        <v>7.5975229310034975E-2</v>
      </c>
      <c r="CJ24" s="155">
        <v>6.7853323931155729E-2</v>
      </c>
      <c r="CK24" s="5">
        <v>3.9952438605371635E-2</v>
      </c>
      <c r="CL24" s="155">
        <v>2.9520349428442356E-2</v>
      </c>
    </row>
    <row r="25" spans="1:90" x14ac:dyDescent="0.25">
      <c r="A25" s="267"/>
      <c r="B25" s="146" t="s">
        <v>29</v>
      </c>
      <c r="C25" s="32">
        <f t="shared" si="0"/>
        <v>6.4928950326320109E-2</v>
      </c>
      <c r="D25" s="27">
        <f t="shared" si="1"/>
        <v>4.7559182502827528E-2</v>
      </c>
      <c r="E25" s="19">
        <f t="shared" si="2"/>
        <v>5.8294853666941926E-2</v>
      </c>
      <c r="F25" s="19">
        <f t="shared" si="3"/>
        <v>5.7335971496528804E-2</v>
      </c>
      <c r="G25" s="19">
        <f t="shared" si="4"/>
        <v>6.1985123849913656E-2</v>
      </c>
      <c r="H25" s="19">
        <f t="shared" si="5"/>
        <v>8.4078657618725391E-2</v>
      </c>
      <c r="I25" s="22">
        <f t="shared" si="5"/>
        <v>8.032374596931488E-2</v>
      </c>
      <c r="J25" s="32">
        <f t="shared" si="12"/>
        <v>6.3876258965180316E-2</v>
      </c>
      <c r="K25" s="27">
        <f t="shared" si="6"/>
        <v>5.214132756263927E-2</v>
      </c>
      <c r="L25" s="19">
        <f t="shared" si="7"/>
        <v>5.6854281333107451E-2</v>
      </c>
      <c r="M25" s="19">
        <f t="shared" si="8"/>
        <v>5.8033786946089169E-2</v>
      </c>
      <c r="N25" s="19">
        <f t="shared" si="9"/>
        <v>6.3469013503928376E-2</v>
      </c>
      <c r="O25" s="19">
        <f t="shared" si="10"/>
        <v>8.2220189195971016E-2</v>
      </c>
      <c r="P25" s="87">
        <f t="shared" si="11"/>
        <v>8.8172609332020604E-2</v>
      </c>
      <c r="Q25" s="32">
        <v>3.2535507534713445E-2</v>
      </c>
      <c r="R25" s="27">
        <v>2.6643447330765083E-2</v>
      </c>
      <c r="S25" s="27">
        <v>4.1727732339038578E-2</v>
      </c>
      <c r="T25" s="19">
        <v>2.8955779096504156E-2</v>
      </c>
      <c r="U25" s="19">
        <v>3.9478927429944272E-2</v>
      </c>
      <c r="V25" s="19">
        <v>5.2288266565304935E-2</v>
      </c>
      <c r="W25" s="155">
        <v>7.7030099951999734E-2</v>
      </c>
      <c r="X25" s="32">
        <v>4.488896617998836E-2</v>
      </c>
      <c r="Y25" s="27">
        <v>4.7381934480813355E-2</v>
      </c>
      <c r="Z25" s="27">
        <v>5.0654408967465966E-2</v>
      </c>
      <c r="AA25" s="19">
        <v>3.8236189219322189E-2</v>
      </c>
      <c r="AB25" s="19">
        <v>5.6852855071124191E-2</v>
      </c>
      <c r="AC25" s="19">
        <v>6.837848302973927E-2</v>
      </c>
      <c r="AD25" s="155">
        <v>9.7289880139225862E-2</v>
      </c>
      <c r="AE25" s="32">
        <v>6.408322626532148E-2</v>
      </c>
      <c r="AF25" s="27">
        <v>6.1488614533803852E-2</v>
      </c>
      <c r="AG25" s="27">
        <v>4.1921463662033254E-2</v>
      </c>
      <c r="AH25" s="19">
        <v>8.0309454170206143E-2</v>
      </c>
      <c r="AI25" s="19">
        <v>5.0934366495295064E-2</v>
      </c>
      <c r="AJ25" s="19">
        <v>8.5930013540742894E-2</v>
      </c>
      <c r="AK25" s="155">
        <v>0.10775059413030764</v>
      </c>
      <c r="AL25" s="32">
        <v>6.6778757821490189E-2</v>
      </c>
      <c r="AM25" s="27">
        <v>5.6528648692931137E-2</v>
      </c>
      <c r="AN25" s="27">
        <v>4.9003674168571487E-2</v>
      </c>
      <c r="AO25" s="19">
        <v>8.2163084040557652E-2</v>
      </c>
      <c r="AP25" s="19">
        <v>9.1326061530138197E-2</v>
      </c>
      <c r="AQ25" s="19">
        <v>0.11737143802492182</v>
      </c>
      <c r="AR25" s="155">
        <v>9.194645999485436E-2</v>
      </c>
      <c r="AS25" s="5">
        <v>7.5879458559406629E-2</v>
      </c>
      <c r="AT25" s="84">
        <v>6.0037274979795906E-2</v>
      </c>
      <c r="AU25" s="19">
        <v>6.003072478611008E-2</v>
      </c>
      <c r="AV25" s="19">
        <v>5.485700442876832E-2</v>
      </c>
      <c r="AW25" s="19">
        <v>6.9195217387734168E-2</v>
      </c>
      <c r="AX25" s="19">
        <v>7.9804622950353954E-2</v>
      </c>
      <c r="AY25" s="87">
        <v>8.6281172692920099E-2</v>
      </c>
      <c r="AZ25" s="5">
        <v>0.10222641240766112</v>
      </c>
      <c r="BA25" s="84">
        <v>6.4530634210410387E-2</v>
      </c>
      <c r="BB25" s="19">
        <v>6.6476409974740233E-2</v>
      </c>
      <c r="BC25" s="19">
        <v>6.9491262478656404E-2</v>
      </c>
      <c r="BD25" s="19">
        <v>7.3889401603924626E-2</v>
      </c>
      <c r="BE25" s="19">
        <v>8.7443862135001688E-2</v>
      </c>
      <c r="BF25" s="87">
        <v>7.1318411685456481E-2</v>
      </c>
      <c r="BG25" s="32">
        <v>7.1497418304961938E-2</v>
      </c>
      <c r="BH25" s="43">
        <v>7.7728807218381449E-2</v>
      </c>
      <c r="BI25" s="27">
        <v>7.7778071712704913E-2</v>
      </c>
      <c r="BJ25" s="27">
        <v>6.2817424743071254E-2</v>
      </c>
      <c r="BK25" s="19">
        <v>6.3384975012038589E-2</v>
      </c>
      <c r="BL25" s="19">
        <v>7.136674371017003E-2</v>
      </c>
      <c r="BM25" s="87">
        <v>8.3066168164990767E-2</v>
      </c>
      <c r="BN25" s="32">
        <v>5.312032464789937E-2</v>
      </c>
      <c r="BO25" s="43">
        <v>2.2791259054212955E-2</v>
      </c>
      <c r="BP25" s="27">
        <v>6.724176505419513E-2</v>
      </c>
      <c r="BQ25" s="27">
        <v>4.7440097391627259E-2</v>
      </c>
      <c r="BR25" s="27">
        <v>6.2690303501227881E-2</v>
      </c>
      <c r="BS25" s="27">
        <v>9.5178083611533626E-2</v>
      </c>
      <c r="BT25" s="96">
        <v>9.0698087896409887E-2</v>
      </c>
      <c r="BU25" s="32">
        <v>7.0139899027035796E-2</v>
      </c>
      <c r="BV25" s="43">
        <v>2.1747648572966793E-2</v>
      </c>
      <c r="BW25" s="27">
        <v>7.0014921764951291E-2</v>
      </c>
      <c r="BX25" s="27">
        <v>5.0573954330969971E-2</v>
      </c>
      <c r="BY25" s="27">
        <v>4.1022281439552923E-2</v>
      </c>
      <c r="BZ25" s="27">
        <v>8.1926465472067778E-2</v>
      </c>
      <c r="CA25" s="128">
        <v>7.3042506398787607E-2</v>
      </c>
      <c r="CB25" s="43">
        <v>6.8139532514722781E-2</v>
      </c>
      <c r="CC25" s="27">
        <v>3.6713555954194364E-2</v>
      </c>
      <c r="CD25" s="19">
        <v>5.809936423960841E-2</v>
      </c>
      <c r="CE25" s="19">
        <v>5.8515465065604684E-2</v>
      </c>
      <c r="CF25" s="19">
        <v>7.1076849028156752E-2</v>
      </c>
      <c r="CG25" s="19">
        <v>0.10470299458792082</v>
      </c>
      <c r="CH25" s="128">
        <v>8.1852916382461505E-2</v>
      </c>
      <c r="CI25" s="5">
        <v>6.4615338625627253E-2</v>
      </c>
      <c r="CJ25" s="155">
        <v>0.13277929895636431</v>
      </c>
      <c r="CK25" s="5">
        <v>3.5918535208495132E-2</v>
      </c>
      <c r="CL25" s="155">
        <v>4.5823898852814959E-2</v>
      </c>
    </row>
    <row r="26" spans="1:90" x14ac:dyDescent="0.25">
      <c r="A26" s="267"/>
      <c r="B26" s="146" t="s">
        <v>30</v>
      </c>
      <c r="C26" s="32">
        <f t="shared" si="0"/>
        <v>0.1035862498591705</v>
      </c>
      <c r="D26" s="27">
        <f t="shared" si="1"/>
        <v>0.12708445117557193</v>
      </c>
      <c r="E26" s="19">
        <f t="shared" si="2"/>
        <v>0.10179946713753645</v>
      </c>
      <c r="F26" s="19">
        <f t="shared" si="3"/>
        <v>0.12188809810179405</v>
      </c>
      <c r="G26" s="19">
        <f t="shared" si="4"/>
        <v>0.12099405938800256</v>
      </c>
      <c r="H26" s="19">
        <f t="shared" si="5"/>
        <v>0.15025899921059135</v>
      </c>
      <c r="I26" s="22">
        <f t="shared" si="5"/>
        <v>0.13974357301026741</v>
      </c>
      <c r="J26" s="32">
        <f t="shared" si="12"/>
        <v>9.4802008066831506E-2</v>
      </c>
      <c r="K26" s="27">
        <f t="shared" si="6"/>
        <v>0.13526372281151325</v>
      </c>
      <c r="L26" s="19">
        <f t="shared" si="7"/>
        <v>0.10042683343557451</v>
      </c>
      <c r="M26" s="19">
        <f t="shared" si="8"/>
        <v>0.12537739697101069</v>
      </c>
      <c r="N26" s="19">
        <f t="shared" si="9"/>
        <v>0.12287884110109309</v>
      </c>
      <c r="O26" s="19">
        <f t="shared" si="10"/>
        <v>0.147241302439404</v>
      </c>
      <c r="P26" s="87">
        <f t="shared" si="11"/>
        <v>0.14590707753889073</v>
      </c>
      <c r="Q26" s="32">
        <v>6.9732587213857555E-2</v>
      </c>
      <c r="R26" s="27">
        <v>0.10713314612770659</v>
      </c>
      <c r="S26" s="27">
        <v>7.0501452080292515E-2</v>
      </c>
      <c r="T26" s="19">
        <v>9.6778179663172467E-2</v>
      </c>
      <c r="U26" s="19">
        <v>0.10925179456892156</v>
      </c>
      <c r="V26" s="19">
        <v>0.11851305297357012</v>
      </c>
      <c r="W26" s="155">
        <v>0.12834108081488727</v>
      </c>
      <c r="X26" s="32">
        <v>6.6578524336029024E-2</v>
      </c>
      <c r="Y26" s="27">
        <v>0.12133807846211338</v>
      </c>
      <c r="Z26" s="27">
        <v>0.10945422622176772</v>
      </c>
      <c r="AA26" s="19">
        <v>0.12549907592059667</v>
      </c>
      <c r="AB26" s="19">
        <v>0.10661176422812904</v>
      </c>
      <c r="AC26" s="19">
        <v>0.14853265579702801</v>
      </c>
      <c r="AD26" s="155">
        <v>0.1461435083175277</v>
      </c>
      <c r="AE26" s="32">
        <v>8.384977880084675E-2</v>
      </c>
      <c r="AF26" s="27">
        <v>0.12490644270016957</v>
      </c>
      <c r="AG26" s="27">
        <v>7.2950159510743726E-2</v>
      </c>
      <c r="AH26" s="19">
        <v>0.13158849013147461</v>
      </c>
      <c r="AI26" s="19">
        <v>0.12375654401999951</v>
      </c>
      <c r="AJ26" s="19">
        <v>0.14056455476587648</v>
      </c>
      <c r="AK26" s="155">
        <v>0.18153981791722673</v>
      </c>
      <c r="AL26" s="32">
        <v>0.10724715034713696</v>
      </c>
      <c r="AM26" s="27">
        <v>0.1595066360614569</v>
      </c>
      <c r="AN26" s="27">
        <v>0.10373819543317729</v>
      </c>
      <c r="AO26" s="19">
        <v>0.13838682883016351</v>
      </c>
      <c r="AP26" s="19">
        <v>0.13454551001748169</v>
      </c>
      <c r="AQ26" s="19">
        <v>0.15434938943660806</v>
      </c>
      <c r="AR26" s="155">
        <v>0.14411562625081833</v>
      </c>
      <c r="AS26" s="5">
        <v>0.10088676394163718</v>
      </c>
      <c r="AT26" s="84">
        <v>0.15639894605298787</v>
      </c>
      <c r="AU26" s="19">
        <v>0.11162308772418333</v>
      </c>
      <c r="AV26" s="19">
        <v>0.12064305359298162</v>
      </c>
      <c r="AW26" s="19">
        <v>0.11971986948159553</v>
      </c>
      <c r="AX26" s="19">
        <v>0.13018090268907245</v>
      </c>
      <c r="AY26" s="87">
        <v>0.1496318117365143</v>
      </c>
      <c r="AZ26" s="5">
        <v>0.11709987501423715</v>
      </c>
      <c r="BA26" s="84">
        <v>0.14176155521099087</v>
      </c>
      <c r="BB26" s="19">
        <v>0.12400601985725188</v>
      </c>
      <c r="BC26" s="19">
        <v>0.11375456392542817</v>
      </c>
      <c r="BD26" s="19">
        <v>0.13352569776826215</v>
      </c>
      <c r="BE26" s="19">
        <v>0.15136236917605272</v>
      </c>
      <c r="BF26" s="87">
        <v>0.12839415854353198</v>
      </c>
      <c r="BG26" s="32">
        <v>9.80783146319536E-2</v>
      </c>
      <c r="BH26" s="43">
        <v>0.16688928675280296</v>
      </c>
      <c r="BI26" s="27">
        <v>0.10216628641590891</v>
      </c>
      <c r="BJ26" s="27">
        <v>0.13697083084232781</v>
      </c>
      <c r="BK26" s="19">
        <v>0.13091478134051426</v>
      </c>
      <c r="BL26" s="19">
        <v>0.16935258080938534</v>
      </c>
      <c r="BM26" s="87">
        <v>0.14143311506038456</v>
      </c>
      <c r="BN26" s="32">
        <v>0.11494307024895389</v>
      </c>
      <c r="BO26" s="43">
        <v>0.10417569112387784</v>
      </c>
      <c r="BP26" s="27">
        <v>0.10897524024127071</v>
      </c>
      <c r="BQ26" s="27">
        <v>0.13939815286194046</v>
      </c>
      <c r="BR26" s="27">
        <v>0.1247047673838409</v>
      </c>
      <c r="BS26" s="27">
        <v>0.16507491386763881</v>
      </c>
      <c r="BT26" s="96">
        <v>0.147657501670235</v>
      </c>
      <c r="BU26" s="32">
        <v>0.13323971189199676</v>
      </c>
      <c r="BV26" s="43">
        <v>8.2574624946586628E-2</v>
      </c>
      <c r="BW26" s="27">
        <v>0.10601309450884852</v>
      </c>
      <c r="BX26" s="27">
        <v>0.12593891037571422</v>
      </c>
      <c r="BY26" s="27">
        <v>0.11259130687878922</v>
      </c>
      <c r="BZ26" s="27">
        <v>0.13017416153404446</v>
      </c>
      <c r="CA26" s="128">
        <v>0.17862400103336318</v>
      </c>
      <c r="CB26" s="43">
        <v>0.14420672216505631</v>
      </c>
      <c r="CC26" s="27">
        <v>0.10616010431702678</v>
      </c>
      <c r="CD26" s="19">
        <v>0.10856690938191976</v>
      </c>
      <c r="CE26" s="19">
        <v>8.992289487414068E-2</v>
      </c>
      <c r="CF26" s="19">
        <v>0.11431855819249161</v>
      </c>
      <c r="CG26" s="19">
        <v>0.16374391109107655</v>
      </c>
      <c r="CH26" s="128">
        <v>0.16907663863745581</v>
      </c>
      <c r="CI26" s="5">
        <v>0.11227851451222422</v>
      </c>
      <c r="CJ26" s="155">
        <v>0.15401725364723409</v>
      </c>
      <c r="CK26" s="5">
        <v>9.4146891828776169E-2</v>
      </c>
      <c r="CL26" s="155">
        <v>4.7666892208138689E-2</v>
      </c>
    </row>
    <row r="27" spans="1:90" s="8" customFormat="1" ht="13.5" customHeight="1" thickBot="1" x14ac:dyDescent="0.3">
      <c r="A27" s="268"/>
      <c r="B27" s="143" t="s">
        <v>31</v>
      </c>
      <c r="C27" s="33">
        <f t="shared" si="0"/>
        <v>7.5112170651522397E-2</v>
      </c>
      <c r="D27" s="28">
        <f t="shared" si="1"/>
        <v>6.8786503267720317E-2</v>
      </c>
      <c r="E27" s="20">
        <f t="shared" si="2"/>
        <v>6.9399901103603501E-2</v>
      </c>
      <c r="F27" s="20">
        <f t="shared" si="3"/>
        <v>8.3615270953357773E-2</v>
      </c>
      <c r="G27" s="20">
        <f t="shared" si="4"/>
        <v>8.4874002138643462E-2</v>
      </c>
      <c r="H27" s="20">
        <f t="shared" si="5"/>
        <v>8.859021902645027E-2</v>
      </c>
      <c r="I27" s="23">
        <f t="shared" si="5"/>
        <v>8.2215963848628615E-2</v>
      </c>
      <c r="J27" s="33">
        <f t="shared" si="12"/>
        <v>7.5315730725018251E-2</v>
      </c>
      <c r="K27" s="28">
        <f t="shared" si="6"/>
        <v>7.4238843420836614E-2</v>
      </c>
      <c r="L27" s="20">
        <f t="shared" si="7"/>
        <v>6.9513318584148137E-2</v>
      </c>
      <c r="M27" s="20">
        <f t="shared" si="8"/>
        <v>8.4785820082416335E-2</v>
      </c>
      <c r="N27" s="20">
        <f t="shared" si="9"/>
        <v>8.6102762927456361E-2</v>
      </c>
      <c r="O27" s="20">
        <f t="shared" si="10"/>
        <v>9.2514692976472149E-2</v>
      </c>
      <c r="P27" s="88">
        <f t="shared" si="11"/>
        <v>8.5265695542964245E-2</v>
      </c>
      <c r="Q27" s="33">
        <v>4.5276263363626577E-2</v>
      </c>
      <c r="R27" s="28">
        <v>5.001843435141709E-2</v>
      </c>
      <c r="S27" s="28">
        <v>5.3380510374873173E-2</v>
      </c>
      <c r="T27" s="20">
        <v>5.2432359213125626E-2</v>
      </c>
      <c r="U27" s="20">
        <v>6.0649506116410727E-2</v>
      </c>
      <c r="V27" s="20">
        <v>6.8197896774142591E-2</v>
      </c>
      <c r="W27" s="156">
        <v>6.5539786662283328E-2</v>
      </c>
      <c r="X27" s="33">
        <v>6.2357890564012732E-2</v>
      </c>
      <c r="Y27" s="28">
        <v>6.7123586408767977E-2</v>
      </c>
      <c r="Z27" s="28">
        <v>8.3097720510024162E-2</v>
      </c>
      <c r="AA27" s="20">
        <v>7.6533421002842855E-2</v>
      </c>
      <c r="AB27" s="20">
        <v>7.2881635956610041E-2</v>
      </c>
      <c r="AC27" s="20">
        <v>8.5341998232059957E-2</v>
      </c>
      <c r="AD27" s="156">
        <v>7.7496622816931884E-2</v>
      </c>
      <c r="AE27" s="33">
        <v>7.3708481650710062E-2</v>
      </c>
      <c r="AF27" s="28">
        <v>7.6612464717849049E-2</v>
      </c>
      <c r="AG27" s="28">
        <v>6.1028250146453876E-2</v>
      </c>
      <c r="AH27" s="20">
        <v>8.7549746356667332E-2</v>
      </c>
      <c r="AI27" s="20">
        <v>7.9557314987192623E-2</v>
      </c>
      <c r="AJ27" s="20">
        <v>9.4679457341568143E-2</v>
      </c>
      <c r="AK27" s="156">
        <v>8.151713770908392E-2</v>
      </c>
      <c r="AL27" s="33">
        <v>7.5970560128986564E-2</v>
      </c>
      <c r="AM27" s="28">
        <v>8.2073854541391877E-2</v>
      </c>
      <c r="AN27" s="28">
        <v>6.841172482548355E-2</v>
      </c>
      <c r="AO27" s="20">
        <v>9.0913602754173997E-2</v>
      </c>
      <c r="AP27" s="20">
        <v>0.1027889040678671</v>
      </c>
      <c r="AQ27" s="20">
        <v>0.10669294996268311</v>
      </c>
      <c r="AR27" s="156">
        <v>9.3869511086418556E-2</v>
      </c>
      <c r="AS27" s="7">
        <v>8.8124969834345437E-2</v>
      </c>
      <c r="AT27" s="85">
        <v>8.6565606719800806E-2</v>
      </c>
      <c r="AU27" s="20">
        <v>6.9042865884860097E-2</v>
      </c>
      <c r="AV27" s="20">
        <v>8.9731230445671717E-2</v>
      </c>
      <c r="AW27" s="20">
        <v>8.8765048280088049E-2</v>
      </c>
      <c r="AX27" s="20">
        <v>9.9780091898333811E-2</v>
      </c>
      <c r="AY27" s="88">
        <v>9.8633044423431057E-2</v>
      </c>
      <c r="AZ27" s="7">
        <v>9.8352920786601211E-2</v>
      </c>
      <c r="BA27" s="85">
        <v>9.395889909980655E-2</v>
      </c>
      <c r="BB27" s="20">
        <v>7.6347584796444184E-2</v>
      </c>
      <c r="BC27" s="20">
        <v>0.10166769497244721</v>
      </c>
      <c r="BD27" s="20">
        <v>9.6646513348279645E-2</v>
      </c>
      <c r="BE27" s="20">
        <v>0.10170336051505789</v>
      </c>
      <c r="BF27" s="88">
        <v>9.6035516440687294E-2</v>
      </c>
      <c r="BG27" s="33">
        <v>8.2239662934592173E-2</v>
      </c>
      <c r="BH27" s="44">
        <v>9.0867689083858741E-2</v>
      </c>
      <c r="BI27" s="28">
        <v>7.6888912844431057E-2</v>
      </c>
      <c r="BJ27" s="28">
        <v>9.9422364097443844E-2</v>
      </c>
      <c r="BK27" s="20">
        <v>9.1242838200998488E-2</v>
      </c>
      <c r="BL27" s="20">
        <v>8.9535166823270382E-2</v>
      </c>
      <c r="BM27" s="88">
        <v>8.292932212100379E-2</v>
      </c>
      <c r="BN27" s="33">
        <v>7.6495096537271268E-2</v>
      </c>
      <c r="BO27" s="44">
        <v>4.6690212443800769E-2</v>
      </c>
      <c r="BP27" s="28">
        <v>6.7908979290614929E-2</v>
      </c>
      <c r="BQ27" s="28">
        <v>8.0036141816958006E-2</v>
      </c>
      <c r="BR27" s="28">
        <v>9.6290342462204137E-2</v>
      </c>
      <c r="BS27" s="28">
        <v>9.4186622264661318E-2</v>
      </c>
      <c r="BT27" s="97">
        <v>8.6104623083874121E-2</v>
      </c>
      <c r="BU27" s="33">
        <v>8.0066525607035269E-2</v>
      </c>
      <c r="BV27" s="44">
        <v>4.1294780549368568E-2</v>
      </c>
      <c r="BW27" s="28">
        <v>7.2931739332818199E-2</v>
      </c>
      <c r="BX27" s="28">
        <v>8.6683603070974058E-2</v>
      </c>
      <c r="BY27" s="28">
        <v>7.9686245893628813E-2</v>
      </c>
      <c r="BZ27" s="28">
        <v>8.5839455992792552E-2</v>
      </c>
      <c r="CA27" s="129">
        <v>7.7110039687435503E-2</v>
      </c>
      <c r="CB27" s="44">
        <v>6.852933510804271E-2</v>
      </c>
      <c r="CC27" s="28">
        <v>5.2659504761141625E-2</v>
      </c>
      <c r="CD27" s="20">
        <v>6.4960723030031794E-2</v>
      </c>
      <c r="CE27" s="20">
        <v>7.1182545803273004E-2</v>
      </c>
      <c r="CF27" s="20">
        <v>8.0231672073154847E-2</v>
      </c>
      <c r="CG27" s="20">
        <v>8.5930948968681725E-2</v>
      </c>
      <c r="CH27" s="129">
        <v>7.4215153287307212E-2</v>
      </c>
      <c r="CI27" s="7">
        <v>6.8887515151924955E-2</v>
      </c>
      <c r="CJ27" s="156">
        <v>8.2875688063176675E-2</v>
      </c>
      <c r="CK27" s="7">
        <v>5.0087494547394473E-2</v>
      </c>
      <c r="CL27" s="156">
        <v>4.0027489130249783E-2</v>
      </c>
    </row>
    <row r="28" spans="1:90" ht="12.75" customHeight="1" x14ac:dyDescent="0.25">
      <c r="A28" s="266" t="s">
        <v>43</v>
      </c>
      <c r="B28" s="145" t="s">
        <v>25</v>
      </c>
      <c r="C28" s="31">
        <f t="shared" si="0"/>
        <v>0.10031422980864693</v>
      </c>
      <c r="D28" s="26">
        <f t="shared" si="1"/>
        <v>8.849669813832936E-2</v>
      </c>
      <c r="E28" s="18">
        <f t="shared" si="2"/>
        <v>9.2897092930163599E-2</v>
      </c>
      <c r="F28" s="18">
        <f t="shared" si="3"/>
        <v>0.10093501231731886</v>
      </c>
      <c r="G28" s="18">
        <f t="shared" si="4"/>
        <v>9.3811058581353204E-2</v>
      </c>
      <c r="H28" s="18">
        <f t="shared" si="5"/>
        <v>9.4996905990039085E-2</v>
      </c>
      <c r="I28" s="21">
        <f t="shared" si="5"/>
        <v>0.1054590679714055</v>
      </c>
      <c r="J28" s="31">
        <f t="shared" si="12"/>
        <v>0.10445691853828373</v>
      </c>
      <c r="K28" s="26">
        <f t="shared" si="6"/>
        <v>9.3535808484027969E-2</v>
      </c>
      <c r="L28" s="18">
        <f t="shared" si="7"/>
        <v>9.4576315454430668E-2</v>
      </c>
      <c r="M28" s="18">
        <f t="shared" si="8"/>
        <v>9.9807219103144412E-2</v>
      </c>
      <c r="N28" s="18">
        <f t="shared" si="9"/>
        <v>9.6129081160848576E-2</v>
      </c>
      <c r="O28" s="18">
        <f t="shared" si="10"/>
        <v>9.4893429328752305E-2</v>
      </c>
      <c r="P28" s="86">
        <f t="shared" si="11"/>
        <v>0.10433623809945648</v>
      </c>
      <c r="Q28" s="31">
        <v>8.770481238651083E-2</v>
      </c>
      <c r="R28" s="26">
        <v>7.948584915718504E-2</v>
      </c>
      <c r="S28" s="26">
        <v>8.2500400918393793E-2</v>
      </c>
      <c r="T28" s="18">
        <v>7.6927825001277789E-2</v>
      </c>
      <c r="U28" s="18">
        <v>8.7229727847826219E-2</v>
      </c>
      <c r="V28" s="18">
        <v>7.8567046481833547E-2</v>
      </c>
      <c r="W28" s="154">
        <v>9.1791034765085697E-2</v>
      </c>
      <c r="X28" s="31">
        <v>0.10307287536323753</v>
      </c>
      <c r="Y28" s="26">
        <v>9.1620847446471018E-2</v>
      </c>
      <c r="Z28" s="26">
        <v>0.11053920182684479</v>
      </c>
      <c r="AA28" s="18">
        <v>9.5415196862861706E-2</v>
      </c>
      <c r="AB28" s="18">
        <v>9.6469204285938109E-2</v>
      </c>
      <c r="AC28" s="18">
        <v>8.9671007198568214E-2</v>
      </c>
      <c r="AD28" s="154">
        <v>0.10199691519089084</v>
      </c>
      <c r="AE28" s="31">
        <v>0.11135715066348519</v>
      </c>
      <c r="AF28" s="26">
        <v>0.10502142092802907</v>
      </c>
      <c r="AG28" s="26">
        <v>9.7436807543426707E-2</v>
      </c>
      <c r="AH28" s="18">
        <v>0.10549191518497536</v>
      </c>
      <c r="AI28" s="18">
        <v>9.6664236767575698E-2</v>
      </c>
      <c r="AJ28" s="18">
        <v>8.7353136096286116E-2</v>
      </c>
      <c r="AK28" s="154">
        <v>0.1015829244839056</v>
      </c>
      <c r="AL28" s="31">
        <v>0.11578599604552048</v>
      </c>
      <c r="AM28" s="26">
        <v>0.10259532399794986</v>
      </c>
      <c r="AN28" s="26">
        <v>9.0845741393533852E-2</v>
      </c>
      <c r="AO28" s="18">
        <v>0.10261091668620154</v>
      </c>
      <c r="AP28" s="18">
        <v>0.10689825855260351</v>
      </c>
      <c r="AQ28" s="18">
        <v>0.10694244863491559</v>
      </c>
      <c r="AR28" s="154">
        <v>0.1082241323730278</v>
      </c>
      <c r="AS28" s="3">
        <v>0.10457547880311557</v>
      </c>
      <c r="AT28" s="83">
        <v>9.9092013027663101E-2</v>
      </c>
      <c r="AU28" s="18">
        <v>9.0552352807744402E-2</v>
      </c>
      <c r="AV28" s="18">
        <v>9.5547993372751661E-2</v>
      </c>
      <c r="AW28" s="18">
        <v>9.6156289975534867E-2</v>
      </c>
      <c r="AX28" s="18">
        <v>0.10075237913240276</v>
      </c>
      <c r="AY28" s="86">
        <v>0.10997207678482851</v>
      </c>
      <c r="AZ28" s="3">
        <v>0.11301083617271133</v>
      </c>
      <c r="BA28" s="83">
        <v>9.6932684936492722E-2</v>
      </c>
      <c r="BB28" s="18">
        <v>9.6713166741235798E-2</v>
      </c>
      <c r="BC28" s="18">
        <v>0.10740952576536499</v>
      </c>
      <c r="BD28" s="18">
        <v>9.9768721534040275E-2</v>
      </c>
      <c r="BE28" s="18">
        <v>0.10291954205546705</v>
      </c>
      <c r="BF28" s="86">
        <v>0.11375561912608126</v>
      </c>
      <c r="BG28" s="31">
        <v>0.10467415289124277</v>
      </c>
      <c r="BH28" s="42">
        <v>9.9713419705503542E-2</v>
      </c>
      <c r="BI28" s="26">
        <v>9.6935402467355006E-2</v>
      </c>
      <c r="BJ28" s="26">
        <v>0.1131105529074334</v>
      </c>
      <c r="BK28" s="18">
        <v>9.1627182798140097E-2</v>
      </c>
      <c r="BL28" s="18">
        <v>9.2488564033492079E-2</v>
      </c>
      <c r="BM28" s="86">
        <v>0.10143893150408019</v>
      </c>
      <c r="BN28" s="31">
        <v>9.5474045980446148E-2</v>
      </c>
      <c r="BO28" s="42">
        <v>7.3824908672929374E-2</v>
      </c>
      <c r="BP28" s="26">
        <v>9.1087449936911091E-2</v>
      </c>
      <c r="BQ28" s="26">
        <v>0.10194382704428882</v>
      </c>
      <c r="BR28" s="26">
        <v>9.4219027525129798E-2</v>
      </c>
      <c r="BS28" s="26">
        <v>0.10045331099705314</v>
      </c>
      <c r="BT28" s="95">
        <v>0.10592827056775204</v>
      </c>
      <c r="BU28" s="31">
        <v>8.7720421563726683E-2</v>
      </c>
      <c r="BV28" s="42">
        <v>6.7010719823811141E-2</v>
      </c>
      <c r="BW28" s="26">
        <v>8.9176288037814647E-2</v>
      </c>
      <c r="BX28" s="26">
        <v>0.1040977179190815</v>
      </c>
      <c r="BY28" s="26">
        <v>8.1667769545297683E-2</v>
      </c>
      <c r="BZ28" s="26">
        <v>8.9599078214784827E-2</v>
      </c>
      <c r="CA28" s="127">
        <v>0.12272225780504706</v>
      </c>
      <c r="CB28" s="42">
        <v>7.9766528216472787E-2</v>
      </c>
      <c r="CC28" s="26">
        <v>6.9669793687258785E-2</v>
      </c>
      <c r="CD28" s="18">
        <v>8.3184117628376061E-2</v>
      </c>
      <c r="CE28" s="18">
        <v>0.1067946524289517</v>
      </c>
      <c r="CF28" s="18">
        <v>8.7410166981445769E-2</v>
      </c>
      <c r="CG28" s="18">
        <v>8.5711074929855829E-2</v>
      </c>
      <c r="CH28" s="127">
        <v>8.6624099121653253E-2</v>
      </c>
      <c r="CI28" s="3">
        <v>8.0963693544835763E-2</v>
      </c>
      <c r="CJ28" s="154">
        <v>8.1973931143626888E-2</v>
      </c>
      <c r="CK28" s="3">
        <v>7.7086676289462086E-2</v>
      </c>
      <c r="CL28" s="154">
        <v>5.3604794738567052E-2</v>
      </c>
    </row>
    <row r="29" spans="1:90" x14ac:dyDescent="0.25">
      <c r="A29" s="267"/>
      <c r="B29" s="146" t="s">
        <v>26</v>
      </c>
      <c r="C29" s="32">
        <f t="shared" si="0"/>
        <v>8.115054333368632E-2</v>
      </c>
      <c r="D29" s="27">
        <f t="shared" si="1"/>
        <v>7.0008934294840744E-2</v>
      </c>
      <c r="E29" s="19">
        <f t="shared" si="2"/>
        <v>7.3312557435088452E-2</v>
      </c>
      <c r="F29" s="19">
        <f t="shared" si="3"/>
        <v>8.8739272828566571E-2</v>
      </c>
      <c r="G29" s="19">
        <f t="shared" si="4"/>
        <v>9.2599567352903492E-2</v>
      </c>
      <c r="H29" s="19">
        <f t="shared" si="5"/>
        <v>9.6250240002061851E-2</v>
      </c>
      <c r="I29" s="22">
        <f t="shared" si="5"/>
        <v>9.2235989229366919E-2</v>
      </c>
      <c r="J29" s="32">
        <f t="shared" si="12"/>
        <v>8.3020709067008175E-2</v>
      </c>
      <c r="K29" s="27">
        <f t="shared" si="6"/>
        <v>7.6772358396457754E-2</v>
      </c>
      <c r="L29" s="19">
        <f t="shared" si="7"/>
        <v>7.3168260387594913E-2</v>
      </c>
      <c r="M29" s="19">
        <f t="shared" si="8"/>
        <v>8.9975693192074782E-2</v>
      </c>
      <c r="N29" s="19">
        <f t="shared" si="9"/>
        <v>9.4711613960503691E-2</v>
      </c>
      <c r="O29" s="19">
        <f t="shared" si="10"/>
        <v>9.9867098999299644E-2</v>
      </c>
      <c r="P29" s="87">
        <f t="shared" si="11"/>
        <v>9.6025812915555703E-2</v>
      </c>
      <c r="Q29" s="32">
        <v>5.3514672094041621E-2</v>
      </c>
      <c r="R29" s="27">
        <v>5.1929692532074918E-2</v>
      </c>
      <c r="S29" s="27">
        <v>5.4275090133276409E-2</v>
      </c>
      <c r="T29" s="19">
        <v>6.0034700495986019E-2</v>
      </c>
      <c r="U29" s="19">
        <v>7.1712780425138359E-2</v>
      </c>
      <c r="V29" s="19">
        <v>7.6896751360231219E-2</v>
      </c>
      <c r="W29" s="155">
        <v>7.8829243410294209E-2</v>
      </c>
      <c r="X29" s="32">
        <v>7.3210263436293263E-2</v>
      </c>
      <c r="Y29" s="27">
        <v>7.1432470988246358E-2</v>
      </c>
      <c r="Z29" s="27">
        <v>8.5218526783313542E-2</v>
      </c>
      <c r="AA29" s="19">
        <v>8.1521133951580407E-2</v>
      </c>
      <c r="AB29" s="19">
        <v>8.8718003871582338E-2</v>
      </c>
      <c r="AC29" s="19">
        <v>9.0989050794121673E-2</v>
      </c>
      <c r="AD29" s="155">
        <v>8.804787708360956E-2</v>
      </c>
      <c r="AE29" s="32">
        <v>8.6086891197105109E-2</v>
      </c>
      <c r="AF29" s="27">
        <v>7.6786106879671481E-2</v>
      </c>
      <c r="AG29" s="27">
        <v>6.7203282219424218E-2</v>
      </c>
      <c r="AH29" s="19">
        <v>9.3583926646017848E-2</v>
      </c>
      <c r="AI29" s="19">
        <v>9.247122291356337E-2</v>
      </c>
      <c r="AJ29" s="19">
        <v>9.9620444273080477E-2</v>
      </c>
      <c r="AK29" s="155">
        <v>9.0448418812632714E-2</v>
      </c>
      <c r="AL29" s="32">
        <v>8.823978022067612E-2</v>
      </c>
      <c r="AM29" s="27">
        <v>8.2485128698800134E-2</v>
      </c>
      <c r="AN29" s="27">
        <v>7.190826106640838E-2</v>
      </c>
      <c r="AO29" s="19">
        <v>9.3180905760333388E-2</v>
      </c>
      <c r="AP29" s="19">
        <v>0.11204194792692705</v>
      </c>
      <c r="AQ29" s="19">
        <v>0.11229569497277814</v>
      </c>
      <c r="AR29" s="155">
        <v>0.10249623766100181</v>
      </c>
      <c r="AS29" s="5">
        <v>9.3907340698938357E-2</v>
      </c>
      <c r="AT29" s="84">
        <v>9.455280367538936E-2</v>
      </c>
      <c r="AU29" s="19">
        <v>7.3095547048968035E-2</v>
      </c>
      <c r="AV29" s="19">
        <v>9.8558890030171986E-2</v>
      </c>
      <c r="AW29" s="19">
        <v>9.559723299695605E-2</v>
      </c>
      <c r="AX29" s="19">
        <v>0.10706328611952534</v>
      </c>
      <c r="AY29" s="87">
        <v>0.11049891762627038</v>
      </c>
      <c r="AZ29" s="5">
        <v>0.1029867054379859</v>
      </c>
      <c r="BA29" s="84">
        <v>0.10185887816217191</v>
      </c>
      <c r="BB29" s="19">
        <v>8.0062848094326178E-2</v>
      </c>
      <c r="BC29" s="19">
        <v>0.10732213930344472</v>
      </c>
      <c r="BD29" s="19">
        <v>0.10248547737978203</v>
      </c>
      <c r="BE29" s="19">
        <v>0.10881109995765932</v>
      </c>
      <c r="BF29" s="87">
        <v>0.10648726222064475</v>
      </c>
      <c r="BG29" s="32">
        <v>8.585397756310835E-2</v>
      </c>
      <c r="BH29" s="43">
        <v>8.9007337362880953E-2</v>
      </c>
      <c r="BI29" s="27">
        <v>8.1059737139851082E-2</v>
      </c>
      <c r="BJ29" s="27">
        <v>9.8903756989788538E-2</v>
      </c>
      <c r="BK29" s="19">
        <v>9.5878602294004633E-2</v>
      </c>
      <c r="BL29" s="19">
        <v>9.8946779428751783E-2</v>
      </c>
      <c r="BM29" s="87">
        <v>9.3956248043932739E-2</v>
      </c>
      <c r="BN29" s="32">
        <v>8.0366041887916712E-2</v>
      </c>
      <c r="BO29" s="43">
        <v>4.6126448872426888E-2</v>
      </c>
      <c r="BP29" s="27">
        <v>7.2522790615191499E-2</v>
      </c>
      <c r="BQ29" s="27">
        <v>8.6700092359275463E-2</v>
      </c>
      <c r="BR29" s="27">
        <v>9.8787643876075609E-2</v>
      </c>
      <c r="BS29" s="27">
        <v>0.10431368508824919</v>
      </c>
      <c r="BT29" s="96">
        <v>9.7442298466059479E-2</v>
      </c>
      <c r="BU29" s="32">
        <v>8.2679990835536121E-2</v>
      </c>
      <c r="BV29" s="43">
        <v>4.0596664907485307E-2</v>
      </c>
      <c r="BW29" s="27">
        <v>7.8153209020520045E-2</v>
      </c>
      <c r="BX29" s="27">
        <v>9.035795791936034E-2</v>
      </c>
      <c r="BY29" s="27">
        <v>8.51805242998286E-2</v>
      </c>
      <c r="BZ29" s="27">
        <v>9.2327838252353953E-2</v>
      </c>
      <c r="CA29" s="128">
        <v>8.4745228416977708E-2</v>
      </c>
      <c r="CB29" s="43">
        <v>6.4659769965261682E-2</v>
      </c>
      <c r="CC29" s="27">
        <v>4.5313810869260132E-2</v>
      </c>
      <c r="CD29" s="19">
        <v>6.9626282229605208E-2</v>
      </c>
      <c r="CE29" s="19">
        <v>7.7229224829707191E-2</v>
      </c>
      <c r="CF29" s="19">
        <v>8.3122237545176794E-2</v>
      </c>
      <c r="CG29" s="19">
        <v>9.0209252546091481E-2</v>
      </c>
      <c r="CH29" s="128">
        <v>8.0205696106265961E-2</v>
      </c>
      <c r="CI29" s="5">
        <v>6.9980431857269848E-2</v>
      </c>
      <c r="CJ29" s="155">
        <v>8.4328234309860223E-2</v>
      </c>
      <c r="CK29" s="5">
        <v>5.5239165992382405E-2</v>
      </c>
      <c r="CL29" s="155">
        <v>5.0482810213289216E-2</v>
      </c>
    </row>
    <row r="30" spans="1:90" x14ac:dyDescent="0.25">
      <c r="A30" s="267"/>
      <c r="B30" s="146" t="s">
        <v>36</v>
      </c>
      <c r="C30" s="32">
        <f t="shared" si="0"/>
        <v>7.9529060024287168E-2</v>
      </c>
      <c r="D30" s="27">
        <f t="shared" si="1"/>
        <v>6.4811196428862572E-2</v>
      </c>
      <c r="E30" s="19">
        <f t="shared" si="2"/>
        <v>7.1254930317545262E-2</v>
      </c>
      <c r="F30" s="19">
        <f t="shared" si="3"/>
        <v>8.2622176790216911E-2</v>
      </c>
      <c r="G30" s="19">
        <f t="shared" si="4"/>
        <v>0.11142503847761727</v>
      </c>
      <c r="H30" s="19">
        <f t="shared" si="5"/>
        <v>0.10264222573097403</v>
      </c>
      <c r="I30" s="22">
        <f t="shared" si="5"/>
        <v>9.2698727981013113E-2</v>
      </c>
      <c r="J30" s="32">
        <f t="shared" si="12"/>
        <v>7.7024832322252629E-2</v>
      </c>
      <c r="K30" s="27">
        <f t="shared" si="6"/>
        <v>7.2087359223452802E-2</v>
      </c>
      <c r="L30" s="19">
        <f t="shared" si="7"/>
        <v>6.9392134608228087E-2</v>
      </c>
      <c r="M30" s="19">
        <f t="shared" si="8"/>
        <v>8.4828838363783882E-2</v>
      </c>
      <c r="N30" s="19">
        <f t="shared" si="9"/>
        <v>0.11214632616464711</v>
      </c>
      <c r="O30" s="19">
        <f t="shared" si="10"/>
        <v>0.10701769214871036</v>
      </c>
      <c r="P30" s="87">
        <f t="shared" si="11"/>
        <v>9.9320534761283982E-2</v>
      </c>
      <c r="Q30" s="32">
        <v>4.3827106796990811E-2</v>
      </c>
      <c r="R30" s="27">
        <v>5.8196504668819926E-2</v>
      </c>
      <c r="S30" s="27">
        <v>5.4753547931999678E-2</v>
      </c>
      <c r="T30" s="19">
        <v>6.282081415304594E-2</v>
      </c>
      <c r="U30" s="19">
        <v>7.3707706947765225E-2</v>
      </c>
      <c r="V30" s="19">
        <v>7.5523757608969067E-2</v>
      </c>
      <c r="W30" s="155">
        <v>8.3964843248438503E-2</v>
      </c>
      <c r="X30" s="32">
        <v>5.9809980412141285E-2</v>
      </c>
      <c r="Y30" s="27">
        <v>6.4695925444644059E-2</v>
      </c>
      <c r="Z30" s="27">
        <v>9.3487029367697663E-2</v>
      </c>
      <c r="AA30" s="19">
        <v>8.4181473308959545E-2</v>
      </c>
      <c r="AB30" s="19">
        <v>9.5778932668609901E-2</v>
      </c>
      <c r="AC30" s="19">
        <v>9.6758524627075404E-2</v>
      </c>
      <c r="AD30" s="155">
        <v>9.9314599498782852E-2</v>
      </c>
      <c r="AE30" s="32">
        <v>7.7397433473941582E-2</v>
      </c>
      <c r="AF30" s="27">
        <v>6.9619684162817094E-2</v>
      </c>
      <c r="AG30" s="27">
        <v>5.9428355416011151E-2</v>
      </c>
      <c r="AH30" s="19">
        <v>0.10179429955130478</v>
      </c>
      <c r="AI30" s="19">
        <v>0.10033039162136123</v>
      </c>
      <c r="AJ30" s="19">
        <v>0.10856916894941691</v>
      </c>
      <c r="AK30" s="155">
        <v>8.8537507550106948E-2</v>
      </c>
      <c r="AL30" s="32">
        <v>9.048380632717988E-2</v>
      </c>
      <c r="AM30" s="27">
        <v>8.1746342753701115E-2</v>
      </c>
      <c r="AN30" s="27">
        <v>7.0821941048483467E-2</v>
      </c>
      <c r="AO30" s="19">
        <v>9.4179004195717675E-2</v>
      </c>
      <c r="AP30" s="19">
        <v>0.14286112752853489</v>
      </c>
      <c r="AQ30" s="19">
        <v>0.11561285223071345</v>
      </c>
      <c r="AR30" s="155">
        <v>0.11296017027871501</v>
      </c>
      <c r="AS30" s="5">
        <v>7.9341759708894316E-2</v>
      </c>
      <c r="AT30" s="84">
        <v>7.2690063719938039E-2</v>
      </c>
      <c r="AU30" s="19">
        <v>5.8716616215937247E-2</v>
      </c>
      <c r="AV30" s="19">
        <v>6.7594605020259199E-2</v>
      </c>
      <c r="AW30" s="19">
        <v>0.1131152582561816</v>
      </c>
      <c r="AX30" s="19">
        <v>0.11721086641282885</v>
      </c>
      <c r="AY30" s="87">
        <v>0.108615817076867</v>
      </c>
      <c r="AZ30" s="5">
        <v>0.10118328604053201</v>
      </c>
      <c r="BA30" s="84">
        <v>8.826210225289749E-2</v>
      </c>
      <c r="BB30" s="19">
        <v>7.2837888656678118E-2</v>
      </c>
      <c r="BC30" s="19">
        <v>8.6557553198743073E-2</v>
      </c>
      <c r="BD30" s="19">
        <v>0.12300693605717919</v>
      </c>
      <c r="BE30" s="19">
        <v>0.11032737714813749</v>
      </c>
      <c r="BF30" s="87">
        <v>0.10129150567502365</v>
      </c>
      <c r="BG30" s="32">
        <v>8.8036514711284347E-2</v>
      </c>
      <c r="BH30" s="43">
        <v>0.1010692321684462</v>
      </c>
      <c r="BI30" s="27">
        <v>7.3218964455933677E-2</v>
      </c>
      <c r="BJ30" s="27">
        <v>8.8699792475949238E-2</v>
      </c>
      <c r="BK30" s="19">
        <v>0.11606172666601623</v>
      </c>
      <c r="BL30" s="19">
        <v>0.10584012059733976</v>
      </c>
      <c r="BM30" s="87">
        <v>9.5913173501020479E-2</v>
      </c>
      <c r="BN30" s="32">
        <v>7.611877110705674E-2</v>
      </c>
      <c r="BO30" s="43">
        <v>4.041901861635859E-2</v>
      </c>
      <c r="BP30" s="27">
        <v>7.1872733773083716E-2</v>
      </c>
      <c r="BQ30" s="27">
        <v>9.2803165006291446E-2</v>
      </c>
      <c r="BR30" s="27">
        <v>0.13230852957152861</v>
      </c>
      <c r="BS30" s="27">
        <v>0.12629886961520209</v>
      </c>
      <c r="BT30" s="96">
        <v>0.10396666126131741</v>
      </c>
      <c r="BU30" s="32">
        <v>9.3834241282207714E-2</v>
      </c>
      <c r="BV30" s="43">
        <v>3.2563373675812753E-2</v>
      </c>
      <c r="BW30" s="27">
        <v>7.9645049807263876E-2</v>
      </c>
      <c r="BX30" s="27">
        <v>9.0540215434512253E-2</v>
      </c>
      <c r="BY30" s="27">
        <v>0.10287707003773401</v>
      </c>
      <c r="BZ30" s="27">
        <v>9.4447862865270876E-2</v>
      </c>
      <c r="CA30" s="128">
        <v>7.272809520963408E-2</v>
      </c>
      <c r="CB30" s="43">
        <v>8.5257700382642965E-2</v>
      </c>
      <c r="CC30" s="27">
        <v>3.8849716825190506E-2</v>
      </c>
      <c r="CD30" s="19">
        <v>7.776717650236406E-2</v>
      </c>
      <c r="CE30" s="19">
        <v>5.705084555738571E-2</v>
      </c>
      <c r="CF30" s="19">
        <v>0.11420270542126169</v>
      </c>
      <c r="CG30" s="19">
        <v>9.8517200606094854E-2</v>
      </c>
      <c r="CH30" s="128">
        <v>9.1367018302972863E-2</v>
      </c>
      <c r="CI30" s="5">
        <v>0.11039778146559916</v>
      </c>
      <c r="CJ30" s="155">
        <v>9.9640194151128403E-2</v>
      </c>
      <c r="CK30" s="5">
        <v>7.4567764827765531E-2</v>
      </c>
      <c r="CL30" s="155">
        <v>4.5879364018223755E-2</v>
      </c>
    </row>
    <row r="31" spans="1:90" x14ac:dyDescent="0.25">
      <c r="A31" s="267"/>
      <c r="B31" s="146" t="s">
        <v>27</v>
      </c>
      <c r="C31" s="32">
        <f t="shared" si="0"/>
        <v>8.1445585689654695E-2</v>
      </c>
      <c r="D31" s="27">
        <f t="shared" si="1"/>
        <v>6.7004733721711812E-2</v>
      </c>
      <c r="E31" s="19">
        <f t="shared" si="2"/>
        <v>7.9430238264131633E-2</v>
      </c>
      <c r="F31" s="19">
        <f t="shared" si="3"/>
        <v>8.8327047755467278E-2</v>
      </c>
      <c r="G31" s="19">
        <f t="shared" si="4"/>
        <v>9.3632830842186432E-2</v>
      </c>
      <c r="H31" s="19">
        <f t="shared" si="5"/>
        <v>9.1292021558809042E-2</v>
      </c>
      <c r="I31" s="22">
        <f t="shared" si="5"/>
        <v>9.2320312595738252E-2</v>
      </c>
      <c r="J31" s="32">
        <f t="shared" si="12"/>
        <v>8.2895074540384889E-2</v>
      </c>
      <c r="K31" s="27">
        <f t="shared" si="6"/>
        <v>7.4327560977953303E-2</v>
      </c>
      <c r="L31" s="19">
        <f t="shared" si="7"/>
        <v>8.0051160132849353E-2</v>
      </c>
      <c r="M31" s="19">
        <f t="shared" si="8"/>
        <v>8.9116170407907674E-2</v>
      </c>
      <c r="N31" s="19">
        <f t="shared" si="9"/>
        <v>9.3953987784112375E-2</v>
      </c>
      <c r="O31" s="19">
        <f t="shared" si="10"/>
        <v>9.2764536048801777E-2</v>
      </c>
      <c r="P31" s="87">
        <f t="shared" si="11"/>
        <v>9.4938305796600314E-2</v>
      </c>
      <c r="Q31" s="32">
        <v>5.3901042957134215E-2</v>
      </c>
      <c r="R31" s="27">
        <v>5.2244486659048309E-2</v>
      </c>
      <c r="S31" s="27">
        <v>6.2983971556668378E-2</v>
      </c>
      <c r="T31" s="19">
        <v>6.6341745556970047E-2</v>
      </c>
      <c r="U31" s="19">
        <v>6.6267133946074488E-2</v>
      </c>
      <c r="V31" s="19">
        <v>7.127849539588442E-2</v>
      </c>
      <c r="W31" s="155">
        <v>7.2960302749853725E-2</v>
      </c>
      <c r="X31" s="32">
        <v>7.030610665142667E-2</v>
      </c>
      <c r="Y31" s="27">
        <v>7.6353760041597288E-2</v>
      </c>
      <c r="Z31" s="27">
        <v>8.9054303689111144E-2</v>
      </c>
      <c r="AA31" s="19">
        <v>7.9337548066492222E-2</v>
      </c>
      <c r="AB31" s="19">
        <v>8.2747875125435286E-2</v>
      </c>
      <c r="AC31" s="19">
        <v>8.8929733942736552E-2</v>
      </c>
      <c r="AD31" s="155">
        <v>8.7706691049895771E-2</v>
      </c>
      <c r="AE31" s="32">
        <v>8.7113391369054688E-2</v>
      </c>
      <c r="AF31" s="27">
        <v>8.1888480335860644E-2</v>
      </c>
      <c r="AG31" s="27">
        <v>6.8910841730352265E-2</v>
      </c>
      <c r="AH31" s="19">
        <v>8.9217745917917549E-2</v>
      </c>
      <c r="AI31" s="19">
        <v>9.0005664044540065E-2</v>
      </c>
      <c r="AJ31" s="19">
        <v>9.0214317558144186E-2</v>
      </c>
      <c r="AK31" s="155">
        <v>9.6404104724839151E-2</v>
      </c>
      <c r="AL31" s="32">
        <v>9.1736079232073886E-2</v>
      </c>
      <c r="AM31" s="27">
        <v>9.227948476456127E-2</v>
      </c>
      <c r="AN31" s="27">
        <v>7.9246935278621936E-2</v>
      </c>
      <c r="AO31" s="19">
        <v>8.7554917821816527E-2</v>
      </c>
      <c r="AP31" s="19">
        <v>0.11667353455618959</v>
      </c>
      <c r="AQ31" s="19">
        <v>0.1066823542197492</v>
      </c>
      <c r="AR31" s="155">
        <v>0.10328575637949315</v>
      </c>
      <c r="AS31" s="5">
        <v>9.1324528889196607E-2</v>
      </c>
      <c r="AT31" s="84">
        <v>8.7920432539501048E-2</v>
      </c>
      <c r="AU31" s="19">
        <v>8.5186556116685255E-2</v>
      </c>
      <c r="AV31" s="19">
        <v>0.10229823224768246</v>
      </c>
      <c r="AW31" s="19">
        <v>9.4664356042743494E-2</v>
      </c>
      <c r="AX31" s="19">
        <v>9.9573352859038122E-2</v>
      </c>
      <c r="AY31" s="87">
        <v>0.10176593368261387</v>
      </c>
      <c r="AZ31" s="5">
        <v>9.8061119509090022E-2</v>
      </c>
      <c r="BA31" s="84">
        <v>9.5118005772283257E-2</v>
      </c>
      <c r="BB31" s="19">
        <v>9.1248758724700188E-2</v>
      </c>
      <c r="BC31" s="19">
        <v>0.10758323458543687</v>
      </c>
      <c r="BD31" s="19">
        <v>0.10445517329513473</v>
      </c>
      <c r="BE31" s="19">
        <v>9.799633005783781E-2</v>
      </c>
      <c r="BF31" s="87">
        <v>0.10553919782797933</v>
      </c>
      <c r="BG31" s="32">
        <v>8.982566135229994E-2</v>
      </c>
      <c r="BH31" s="43">
        <v>7.5543981909488606E-2</v>
      </c>
      <c r="BI31" s="27">
        <v>8.7346245928324601E-2</v>
      </c>
      <c r="BJ31" s="27">
        <v>9.3641060002646784E-2</v>
      </c>
      <c r="BK31" s="19">
        <v>9.515563538735744E-2</v>
      </c>
      <c r="BL31" s="19">
        <v>9.0376750701528216E-2</v>
      </c>
      <c r="BM31" s="87">
        <v>9.1048839660943029E-2</v>
      </c>
      <c r="BN31" s="32">
        <v>8.0892666362803012E-2</v>
      </c>
      <c r="BO31" s="43">
        <v>3.3271855801285999E-2</v>
      </c>
      <c r="BP31" s="27">
        <v>7.6431668038331152E-2</v>
      </c>
      <c r="BQ31" s="27">
        <v>8.6954879064298857E-2</v>
      </c>
      <c r="BR31" s="27">
        <v>0.1016625298754239</v>
      </c>
      <c r="BS31" s="27">
        <v>9.7064953655495792E-2</v>
      </c>
      <c r="BT31" s="96">
        <v>0.10079562029718443</v>
      </c>
      <c r="BU31" s="32">
        <v>8.4957850334947127E-2</v>
      </c>
      <c r="BV31" s="43">
        <v>3.3678539000433307E-2</v>
      </c>
      <c r="BW31" s="27">
        <v>8.1077490966888974E-2</v>
      </c>
      <c r="BX31" s="27">
        <v>9.6379058980823565E-2</v>
      </c>
      <c r="BY31" s="27">
        <v>9.4061223057828741E-2</v>
      </c>
      <c r="BZ31" s="27">
        <v>8.2034720033524453E-2</v>
      </c>
      <c r="CA31" s="128">
        <v>8.8591132114858306E-2</v>
      </c>
      <c r="CB31" s="43">
        <v>6.6337410238520744E-2</v>
      </c>
      <c r="CC31" s="27">
        <v>4.1748310393058326E-2</v>
      </c>
      <c r="CD31" s="19">
        <v>7.2815610611632539E-2</v>
      </c>
      <c r="CE31" s="19">
        <v>7.3962055310587832E-2</v>
      </c>
      <c r="CF31" s="19">
        <v>9.0635183091136634E-2</v>
      </c>
      <c r="CG31" s="19">
        <v>8.5976017837712762E-2</v>
      </c>
      <c r="CH31" s="128">
        <v>9.1734800452783621E-2</v>
      </c>
      <c r="CI31" s="5">
        <v>6.8974539242646848E-2</v>
      </c>
      <c r="CJ31" s="155">
        <v>8.213889176532406E-2</v>
      </c>
      <c r="CK31" s="5">
        <v>5.5202853135160448E-2</v>
      </c>
      <c r="CL31" s="155">
        <v>5.0425918107937735E-2</v>
      </c>
    </row>
    <row r="32" spans="1:90" x14ac:dyDescent="0.25">
      <c r="A32" s="267"/>
      <c r="B32" s="146" t="s">
        <v>28</v>
      </c>
      <c r="C32" s="32">
        <f t="shared" si="0"/>
        <v>7.0231752874713047E-2</v>
      </c>
      <c r="D32" s="27">
        <f t="shared" si="1"/>
        <v>7.1310302551536642E-2</v>
      </c>
      <c r="E32" s="19">
        <f t="shared" si="2"/>
        <v>6.9931019285997403E-2</v>
      </c>
      <c r="F32" s="19">
        <f t="shared" si="3"/>
        <v>8.3377693502141206E-2</v>
      </c>
      <c r="G32" s="19">
        <f t="shared" si="4"/>
        <v>8.2747778438687386E-2</v>
      </c>
      <c r="H32" s="19">
        <f t="shared" si="5"/>
        <v>8.6310277581342174E-2</v>
      </c>
      <c r="I32" s="22">
        <f t="shared" si="5"/>
        <v>7.9075403351214241E-2</v>
      </c>
      <c r="J32" s="32">
        <f t="shared" si="12"/>
        <v>6.9339683600890253E-2</v>
      </c>
      <c r="K32" s="27">
        <f t="shared" si="6"/>
        <v>7.817644064399297E-2</v>
      </c>
      <c r="L32" s="19">
        <f t="shared" si="7"/>
        <v>7.0519761063476752E-2</v>
      </c>
      <c r="M32" s="19">
        <f t="shared" si="8"/>
        <v>8.6035463166966641E-2</v>
      </c>
      <c r="N32" s="19">
        <f t="shared" si="9"/>
        <v>8.5068756249113503E-2</v>
      </c>
      <c r="O32" s="19">
        <f t="shared" si="10"/>
        <v>8.8840451851491573E-2</v>
      </c>
      <c r="P32" s="87">
        <f t="shared" si="11"/>
        <v>8.2085203494316264E-2</v>
      </c>
      <c r="Q32" s="32">
        <v>3.7535443132513481E-2</v>
      </c>
      <c r="R32" s="27">
        <v>4.9959657949169484E-2</v>
      </c>
      <c r="S32" s="27">
        <v>5.8070025278850843E-2</v>
      </c>
      <c r="T32" s="19">
        <v>5.932340564185043E-2</v>
      </c>
      <c r="U32" s="19">
        <v>6.6054247866622257E-2</v>
      </c>
      <c r="V32" s="19">
        <v>6.7121655229790259E-2</v>
      </c>
      <c r="W32" s="155">
        <v>6.3648825763938224E-2</v>
      </c>
      <c r="X32" s="32">
        <v>4.9327457002488237E-2</v>
      </c>
      <c r="Y32" s="27">
        <v>7.0476718757482348E-2</v>
      </c>
      <c r="Z32" s="27">
        <v>8.6980242908451591E-2</v>
      </c>
      <c r="AA32" s="19">
        <v>8.0899447325862073E-2</v>
      </c>
      <c r="AB32" s="19">
        <v>8.4404300056854634E-2</v>
      </c>
      <c r="AC32" s="19">
        <v>7.2108664003635081E-2</v>
      </c>
      <c r="AD32" s="155">
        <v>7.214493236439172E-2</v>
      </c>
      <c r="AE32" s="32">
        <v>6.6033626623921787E-2</v>
      </c>
      <c r="AF32" s="27">
        <v>7.3938240090098389E-2</v>
      </c>
      <c r="AG32" s="27">
        <v>5.8745515066569477E-2</v>
      </c>
      <c r="AH32" s="19">
        <v>9.1934607203566832E-2</v>
      </c>
      <c r="AI32" s="19">
        <v>8.1534342178735786E-2</v>
      </c>
      <c r="AJ32" s="19">
        <v>8.3250882358020209E-2</v>
      </c>
      <c r="AK32" s="155">
        <v>7.6957615591319375E-2</v>
      </c>
      <c r="AL32" s="32">
        <v>7.3649013027184212E-2</v>
      </c>
      <c r="AM32" s="27">
        <v>9.335384922372153E-2</v>
      </c>
      <c r="AN32" s="27">
        <v>6.435415243294626E-2</v>
      </c>
      <c r="AO32" s="19">
        <v>9.2068752381919278E-2</v>
      </c>
      <c r="AP32" s="19">
        <v>0.10819372854991845</v>
      </c>
      <c r="AQ32" s="19">
        <v>0.10245333184278092</v>
      </c>
      <c r="AR32" s="155">
        <v>9.0276288591873449E-2</v>
      </c>
      <c r="AS32" s="5">
        <v>7.6641675480964136E-2</v>
      </c>
      <c r="AT32" s="84">
        <v>9.2285131040683074E-2</v>
      </c>
      <c r="AU32" s="19">
        <v>6.6307425523975796E-2</v>
      </c>
      <c r="AV32" s="19">
        <v>9.9255994463417929E-2</v>
      </c>
      <c r="AW32" s="19">
        <v>7.9442947161050534E-2</v>
      </c>
      <c r="AX32" s="19">
        <v>9.4119331964476624E-2</v>
      </c>
      <c r="AY32" s="87">
        <v>0.10223411679355202</v>
      </c>
      <c r="AZ32" s="5">
        <v>9.5724963280115025E-2</v>
      </c>
      <c r="BA32" s="84">
        <v>0.10004423895654202</v>
      </c>
      <c r="BB32" s="19">
        <v>8.1618891243554065E-2</v>
      </c>
      <c r="BC32" s="19">
        <v>0.10220517057330862</v>
      </c>
      <c r="BD32" s="19">
        <v>8.8861319570487846E-2</v>
      </c>
      <c r="BE32" s="19">
        <v>0.10549021859771199</v>
      </c>
      <c r="BF32" s="87">
        <v>9.5128341042636497E-2</v>
      </c>
      <c r="BG32" s="32">
        <v>8.3322319831741293E-2</v>
      </c>
      <c r="BH32" s="43">
        <v>9.6818123937545589E-2</v>
      </c>
      <c r="BI32" s="27">
        <v>8.2519256107212224E-2</v>
      </c>
      <c r="BJ32" s="27">
        <v>8.700285821393676E-2</v>
      </c>
      <c r="BK32" s="19">
        <v>8.9139547227270979E-2</v>
      </c>
      <c r="BL32" s="19">
        <v>9.1836455599978425E-2</v>
      </c>
      <c r="BM32" s="87">
        <v>7.3766644735256917E-2</v>
      </c>
      <c r="BN32" s="32">
        <v>7.2482970428193849E-2</v>
      </c>
      <c r="BO32" s="43">
        <v>4.8535565196701297E-2</v>
      </c>
      <c r="BP32" s="27">
        <v>6.5562579946253821E-2</v>
      </c>
      <c r="BQ32" s="27">
        <v>7.5593469531871266E-2</v>
      </c>
      <c r="BR32" s="27">
        <v>8.29196173819675E-2</v>
      </c>
      <c r="BS32" s="27">
        <v>9.4343075215539071E-2</v>
      </c>
      <c r="BT32" s="96">
        <v>8.2524863071561885E-2</v>
      </c>
      <c r="BU32" s="32">
        <v>8.0147207245932259E-2</v>
      </c>
      <c r="BV32" s="43">
        <v>3.9320714015373411E-2</v>
      </c>
      <c r="BW32" s="27">
        <v>7.4613566568789896E-2</v>
      </c>
      <c r="BX32" s="27">
        <v>8.1800231686111669E-2</v>
      </c>
      <c r="BY32" s="27">
        <v>6.8989172875092361E-2</v>
      </c>
      <c r="BZ32" s="27">
        <v>8.4304043842357262E-2</v>
      </c>
      <c r="CA32" s="128">
        <v>7.5228953871652238E-2</v>
      </c>
      <c r="CB32" s="43">
        <v>6.7452852694076165E-2</v>
      </c>
      <c r="CC32" s="27">
        <v>4.8370786348049227E-2</v>
      </c>
      <c r="CD32" s="19">
        <v>6.0538537783370115E-2</v>
      </c>
      <c r="CE32" s="19">
        <v>6.3692997999567166E-2</v>
      </c>
      <c r="CF32" s="19">
        <v>7.7938561518873531E-2</v>
      </c>
      <c r="CG32" s="19">
        <v>8.6545427176740228E-2</v>
      </c>
      <c r="CH32" s="128">
        <v>7.5786667361004395E-2</v>
      </c>
      <c r="CI32" s="5">
        <v>5.5226744710631256E-2</v>
      </c>
      <c r="CJ32" s="155">
        <v>8.4398998812365941E-2</v>
      </c>
      <c r="CK32" s="5">
        <v>4.3372955592921598E-2</v>
      </c>
      <c r="CL32" s="155">
        <v>5.474854976294749E-2</v>
      </c>
    </row>
    <row r="33" spans="1:90" x14ac:dyDescent="0.25">
      <c r="A33" s="267"/>
      <c r="B33" s="146" t="s">
        <v>29</v>
      </c>
      <c r="C33" s="32">
        <f t="shared" si="0"/>
        <v>7.5634643410318531E-2</v>
      </c>
      <c r="D33" s="27">
        <f t="shared" si="1"/>
        <v>7.0992249360131085E-2</v>
      </c>
      <c r="E33" s="19">
        <f t="shared" si="2"/>
        <v>7.3861576905623727E-2</v>
      </c>
      <c r="F33" s="19">
        <f t="shared" si="3"/>
        <v>7.9866139529652325E-2</v>
      </c>
      <c r="G33" s="19">
        <f t="shared" si="4"/>
        <v>8.3711570611007965E-2</v>
      </c>
      <c r="H33" s="19">
        <f t="shared" si="5"/>
        <v>7.462995969493777E-2</v>
      </c>
      <c r="I33" s="22">
        <f t="shared" si="5"/>
        <v>7.9002530693365575E-2</v>
      </c>
      <c r="J33" s="32">
        <f t="shared" si="12"/>
        <v>7.5498179881625049E-2</v>
      </c>
      <c r="K33" s="27">
        <f t="shared" si="6"/>
        <v>7.6764428183781069E-2</v>
      </c>
      <c r="L33" s="19">
        <f t="shared" si="7"/>
        <v>7.4947311884344558E-2</v>
      </c>
      <c r="M33" s="19">
        <f t="shared" si="8"/>
        <v>8.1682649118331951E-2</v>
      </c>
      <c r="N33" s="19">
        <f t="shared" si="9"/>
        <v>8.4263755194537382E-2</v>
      </c>
      <c r="O33" s="19">
        <f t="shared" si="10"/>
        <v>7.9798910154249045E-2</v>
      </c>
      <c r="P33" s="87">
        <f t="shared" si="11"/>
        <v>7.8969978650155329E-2</v>
      </c>
      <c r="Q33" s="32">
        <v>4.5715063122231919E-2</v>
      </c>
      <c r="R33" s="27">
        <v>5.5042008045584144E-2</v>
      </c>
      <c r="S33" s="27">
        <v>6.0933494759453123E-2</v>
      </c>
      <c r="T33" s="19">
        <v>6.1826500595541921E-2</v>
      </c>
      <c r="U33" s="19">
        <v>5.639391724354649E-2</v>
      </c>
      <c r="V33" s="19">
        <v>6.8117526257473873E-2</v>
      </c>
      <c r="W33" s="155">
        <v>6.6800143802636894E-2</v>
      </c>
      <c r="X33" s="32">
        <v>7.0828166372094728E-2</v>
      </c>
      <c r="Y33" s="27">
        <v>7.3650553710907701E-2</v>
      </c>
      <c r="Z33" s="27">
        <v>8.1141288508362996E-2</v>
      </c>
      <c r="AA33" s="19">
        <v>8.2283571742542583E-2</v>
      </c>
      <c r="AB33" s="19">
        <v>8.0446503477949446E-2</v>
      </c>
      <c r="AC33" s="19">
        <v>8.4584667440762887E-2</v>
      </c>
      <c r="AD33" s="155">
        <v>6.9886043835954328E-2</v>
      </c>
      <c r="AE33" s="32">
        <v>6.7488492331341368E-2</v>
      </c>
      <c r="AF33" s="27">
        <v>8.2508131922498881E-2</v>
      </c>
      <c r="AG33" s="27">
        <v>6.2630910278116042E-2</v>
      </c>
      <c r="AH33" s="19">
        <v>8.980009471212097E-2</v>
      </c>
      <c r="AI33" s="19">
        <v>8.6408064081664557E-2</v>
      </c>
      <c r="AJ33" s="19">
        <v>8.3800215470251752E-2</v>
      </c>
      <c r="AK33" s="155">
        <v>7.728377434696844E-2</v>
      </c>
      <c r="AL33" s="32">
        <v>7.6584445835989223E-2</v>
      </c>
      <c r="AM33" s="27">
        <v>8.5267186119060284E-2</v>
      </c>
      <c r="AN33" s="27">
        <v>6.4847029840961593E-2</v>
      </c>
      <c r="AO33" s="19">
        <v>8.3352125511435268E-2</v>
      </c>
      <c r="AP33" s="19">
        <v>9.8535359184087637E-2</v>
      </c>
      <c r="AQ33" s="19">
        <v>8.9961411695733781E-2</v>
      </c>
      <c r="AR33" s="155">
        <v>8.0783484325474206E-2</v>
      </c>
      <c r="AS33" s="5">
        <v>8.2286271971470579E-2</v>
      </c>
      <c r="AT33" s="84">
        <v>8.6838822338705574E-2</v>
      </c>
      <c r="AU33" s="19">
        <v>7.2284625481744788E-2</v>
      </c>
      <c r="AV33" s="19">
        <v>8.3217875340816164E-2</v>
      </c>
      <c r="AW33" s="19">
        <v>8.0575383430783271E-2</v>
      </c>
      <c r="AX33" s="19">
        <v>8.4342128199921138E-2</v>
      </c>
      <c r="AY33" s="87">
        <v>8.9315729999526375E-2</v>
      </c>
      <c r="AZ33" s="5">
        <v>9.4977003283148786E-2</v>
      </c>
      <c r="BA33" s="84">
        <v>9.1914026770904364E-2</v>
      </c>
      <c r="BB33" s="19">
        <v>8.4309121916517585E-2</v>
      </c>
      <c r="BC33" s="19">
        <v>9.3284031258277805E-2</v>
      </c>
      <c r="BD33" s="19">
        <v>8.5760672653668615E-2</v>
      </c>
      <c r="BE33" s="19">
        <v>8.0954968906809602E-2</v>
      </c>
      <c r="BF33" s="87">
        <v>7.855290089911271E-2</v>
      </c>
      <c r="BG33" s="32">
        <v>8.4193496689158723E-2</v>
      </c>
      <c r="BH33" s="43">
        <v>9.402761988271098E-2</v>
      </c>
      <c r="BI33" s="27">
        <v>9.4031645130527933E-2</v>
      </c>
      <c r="BJ33" s="27">
        <v>8.6388121393601483E-2</v>
      </c>
      <c r="BK33" s="19">
        <v>9.1695286470649839E-2</v>
      </c>
      <c r="BL33" s="19">
        <v>6.9445589396472482E-2</v>
      </c>
      <c r="BM33" s="87">
        <v>8.3694657084282323E-2</v>
      </c>
      <c r="BN33" s="32">
        <v>8.191249944756511E-2</v>
      </c>
      <c r="BO33" s="43">
        <v>4.4867076679876702E-2</v>
      </c>
      <c r="BP33" s="27">
        <v>7.940037915907236E-2</v>
      </c>
      <c r="BQ33" s="27">
        <v>7.3308872392319466E-2</v>
      </c>
      <c r="BR33" s="27">
        <v>9.4294855013949214E-2</v>
      </c>
      <c r="BS33" s="27">
        <v>7.7184773866566844E-2</v>
      </c>
      <c r="BT33" s="96">
        <v>8.5443094907287326E-2</v>
      </c>
      <c r="BU33" s="32">
        <v>8.496875075551126E-2</v>
      </c>
      <c r="BV33" s="43">
        <v>4.4497688585441182E-2</v>
      </c>
      <c r="BW33" s="27">
        <v>7.6733293164536559E-2</v>
      </c>
      <c r="BX33" s="27">
        <v>8.0434047794644678E-2</v>
      </c>
      <c r="BY33" s="27">
        <v>8.1976290464696983E-2</v>
      </c>
      <c r="BZ33" s="27">
        <v>6.1652309003499509E-2</v>
      </c>
      <c r="CA33" s="128">
        <v>8.1451193546067113E-2</v>
      </c>
      <c r="CB33" s="43">
        <v>6.7392244294673762E-2</v>
      </c>
      <c r="CC33" s="27">
        <v>5.1309379545621064E-2</v>
      </c>
      <c r="CD33" s="19">
        <v>6.2303980816944181E-2</v>
      </c>
      <c r="CE33" s="19">
        <v>6.4766154555222985E-2</v>
      </c>
      <c r="CF33" s="19">
        <v>8.1029374089083617E-2</v>
      </c>
      <c r="CG33" s="19">
        <v>6.1950375205428662E-2</v>
      </c>
      <c r="CH33" s="128">
        <v>7.601082505132882E-2</v>
      </c>
      <c r="CI33" s="5">
        <v>5.8380961120942612E-2</v>
      </c>
      <c r="CJ33" s="155">
        <v>6.455766134846648E-2</v>
      </c>
      <c r="CK33" s="5">
        <v>5.5197961873416815E-2</v>
      </c>
      <c r="CL33" s="155">
        <v>3.3123917744978172E-2</v>
      </c>
    </row>
    <row r="34" spans="1:90" x14ac:dyDescent="0.25">
      <c r="A34" s="267"/>
      <c r="B34" s="146" t="s">
        <v>30</v>
      </c>
      <c r="C34" s="32">
        <f t="shared" si="0"/>
        <v>0.10570743366776696</v>
      </c>
      <c r="D34" s="27">
        <f t="shared" si="1"/>
        <v>0.10780763515165644</v>
      </c>
      <c r="E34" s="19">
        <f t="shared" si="2"/>
        <v>0.11979865252165103</v>
      </c>
      <c r="F34" s="19">
        <f t="shared" si="3"/>
        <v>0.12523291200349149</v>
      </c>
      <c r="G34" s="19">
        <f t="shared" si="4"/>
        <v>0.13186099435133306</v>
      </c>
      <c r="H34" s="19">
        <f t="shared" si="5"/>
        <v>0.13496226310041454</v>
      </c>
      <c r="I34" s="22">
        <f t="shared" si="5"/>
        <v>0.12116509064264684</v>
      </c>
      <c r="J34" s="32">
        <f t="shared" si="12"/>
        <v>0.10333739102154435</v>
      </c>
      <c r="K34" s="27">
        <f t="shared" si="6"/>
        <v>0.11598241830275346</v>
      </c>
      <c r="L34" s="19">
        <f t="shared" si="7"/>
        <v>0.12069577334065335</v>
      </c>
      <c r="M34" s="19">
        <f t="shared" si="8"/>
        <v>0.12425062987583399</v>
      </c>
      <c r="N34" s="19">
        <f t="shared" si="9"/>
        <v>0.133499751871621</v>
      </c>
      <c r="O34" s="19">
        <f t="shared" si="10"/>
        <v>0.13593241747633941</v>
      </c>
      <c r="P34" s="87">
        <f t="shared" si="11"/>
        <v>0.13074767798093317</v>
      </c>
      <c r="Q34" s="32">
        <v>8.3812542427403713E-2</v>
      </c>
      <c r="R34" s="27">
        <v>9.5710310326545076E-2</v>
      </c>
      <c r="S34" s="27">
        <v>0.10021637464003916</v>
      </c>
      <c r="T34" s="19">
        <v>0.10700041186498417</v>
      </c>
      <c r="U34" s="19">
        <v>0.11727976428287828</v>
      </c>
      <c r="V34" s="19">
        <v>0.10964573187118501</v>
      </c>
      <c r="W34" s="155">
        <v>0.12200480112864234</v>
      </c>
      <c r="X34" s="32">
        <v>9.6267485131682734E-2</v>
      </c>
      <c r="Y34" s="27">
        <v>0.11011916176054193</v>
      </c>
      <c r="Z34" s="27">
        <v>0.13276452322035534</v>
      </c>
      <c r="AA34" s="19">
        <v>0.12132542286649767</v>
      </c>
      <c r="AB34" s="19">
        <v>0.11610917585844487</v>
      </c>
      <c r="AC34" s="19">
        <v>0.1344660733128073</v>
      </c>
      <c r="AD34" s="155">
        <v>0.12507958168683345</v>
      </c>
      <c r="AE34" s="32">
        <v>0.10109620127778915</v>
      </c>
      <c r="AF34" s="27">
        <v>0.11461499837691012</v>
      </c>
      <c r="AG34" s="27">
        <v>0.12054134133855625</v>
      </c>
      <c r="AH34" s="19">
        <v>0.12413434490947141</v>
      </c>
      <c r="AI34" s="19">
        <v>0.13906335583440632</v>
      </c>
      <c r="AJ34" s="19">
        <v>0.13742927334183283</v>
      </c>
      <c r="AK34" s="155">
        <v>0.14988629554392061</v>
      </c>
      <c r="AL34" s="32">
        <v>0.11089893692302874</v>
      </c>
      <c r="AM34" s="27">
        <v>0.1261558858230003</v>
      </c>
      <c r="AN34" s="27">
        <v>0.11762166744377461</v>
      </c>
      <c r="AO34" s="19">
        <v>0.13745294307282052</v>
      </c>
      <c r="AP34" s="19">
        <v>0.15476252299127444</v>
      </c>
      <c r="AQ34" s="19">
        <v>0.15699303668458803</v>
      </c>
      <c r="AR34" s="155">
        <v>0.13522604931870727</v>
      </c>
      <c r="AS34" s="5">
        <v>0.10651926492108443</v>
      </c>
      <c r="AT34" s="84">
        <v>0.12592514693179285</v>
      </c>
      <c r="AU34" s="19">
        <v>0.12029707243732965</v>
      </c>
      <c r="AV34" s="19">
        <v>0.10871271718602099</v>
      </c>
      <c r="AW34" s="19">
        <v>0.13323891672529056</v>
      </c>
      <c r="AX34" s="19">
        <v>0.13719552224122905</v>
      </c>
      <c r="AY34" s="87">
        <v>0.13166474081598228</v>
      </c>
      <c r="AZ34" s="5">
        <v>0.11868622269770444</v>
      </c>
      <c r="BA34" s="84">
        <v>0.12966197369229926</v>
      </c>
      <c r="BB34" s="19">
        <v>0.12338053339861138</v>
      </c>
      <c r="BC34" s="19">
        <v>0.12884448912377194</v>
      </c>
      <c r="BD34" s="19">
        <v>0.13997049139807385</v>
      </c>
      <c r="BE34" s="19">
        <v>0.13994958641418845</v>
      </c>
      <c r="BF34" s="87">
        <v>0.13515984156422295</v>
      </c>
      <c r="BG34" s="32">
        <v>0.10637251523637718</v>
      </c>
      <c r="BH34" s="43">
        <v>0.13924643050201554</v>
      </c>
      <c r="BI34" s="27">
        <v>0.13158069286402199</v>
      </c>
      <c r="BJ34" s="27">
        <v>0.1354128748650654</v>
      </c>
      <c r="BK34" s="19">
        <v>0.13835495939665118</v>
      </c>
      <c r="BL34" s="19">
        <v>0.13357906137582212</v>
      </c>
      <c r="BM34" s="87">
        <v>0.11896697989967464</v>
      </c>
      <c r="BN34" s="32">
        <v>0.10304595955728441</v>
      </c>
      <c r="BO34" s="43">
        <v>8.6425439008922564E-2</v>
      </c>
      <c r="BP34" s="27">
        <v>0.11916398138253845</v>
      </c>
      <c r="BQ34" s="27">
        <v>0.13112183511803993</v>
      </c>
      <c r="BR34" s="27">
        <v>0.12921882848594834</v>
      </c>
      <c r="BS34" s="27">
        <v>0.13820105456906262</v>
      </c>
      <c r="BT34" s="96">
        <v>0.12799313388948172</v>
      </c>
      <c r="BU34" s="32">
        <v>0.11508848671000917</v>
      </c>
      <c r="BV34" s="43">
        <v>7.1286884943462886E-2</v>
      </c>
      <c r="BW34" s="27">
        <v>0.11525549601945277</v>
      </c>
      <c r="BX34" s="27">
        <v>0.13277298011922364</v>
      </c>
      <c r="BY34" s="27">
        <v>0.11552532586931366</v>
      </c>
      <c r="BZ34" s="27">
        <v>0.12671049175703225</v>
      </c>
      <c r="CA34" s="128">
        <v>0.1199937067178774</v>
      </c>
      <c r="CB34" s="43">
        <v>0.11528672179530557</v>
      </c>
      <c r="CC34" s="27">
        <v>7.8930120151073715E-2</v>
      </c>
      <c r="CD34" s="19">
        <v>0.11716484247183079</v>
      </c>
      <c r="CE34" s="19">
        <v>0.12555110090901944</v>
      </c>
      <c r="CF34" s="19">
        <v>0.13508660267104888</v>
      </c>
      <c r="CG34" s="19">
        <v>0.1447627646001905</v>
      </c>
      <c r="CH34" s="128">
        <v>0.1133699188796404</v>
      </c>
      <c r="CI34" s="5">
        <v>0.12222716845895494</v>
      </c>
      <c r="CJ34" s="155">
        <v>0.13364605153732848</v>
      </c>
      <c r="CK34" s="5">
        <v>8.8371425664184558E-2</v>
      </c>
      <c r="CL34" s="155">
        <v>5.0598293059055305E-2</v>
      </c>
    </row>
    <row r="35" spans="1:90" s="8" customFormat="1" ht="13.8" thickBot="1" x14ac:dyDescent="0.3">
      <c r="A35" s="268"/>
      <c r="B35" s="143" t="s">
        <v>31</v>
      </c>
      <c r="C35" s="33">
        <f t="shared" si="0"/>
        <v>8.2166617598537536E-2</v>
      </c>
      <c r="D35" s="28">
        <f t="shared" si="1"/>
        <v>7.1764123920012218E-2</v>
      </c>
      <c r="E35" s="20">
        <f t="shared" si="2"/>
        <v>7.5782708318197139E-2</v>
      </c>
      <c r="F35" s="20">
        <f t="shared" si="3"/>
        <v>8.9721574650450414E-2</v>
      </c>
      <c r="G35" s="20">
        <f t="shared" si="4"/>
        <v>9.3678025697362638E-2</v>
      </c>
      <c r="H35" s="20">
        <f t="shared" si="5"/>
        <v>9.6248995181617322E-2</v>
      </c>
      <c r="I35" s="23">
        <f t="shared" si="5"/>
        <v>9.2765315295489884E-2</v>
      </c>
      <c r="J35" s="33">
        <f t="shared" si="12"/>
        <v>8.375111222178358E-2</v>
      </c>
      <c r="K35" s="28">
        <f t="shared" si="6"/>
        <v>7.8532733688208442E-2</v>
      </c>
      <c r="L35" s="20">
        <f t="shared" si="7"/>
        <v>7.5811613789712129E-2</v>
      </c>
      <c r="M35" s="20">
        <f t="shared" si="8"/>
        <v>9.0910287857184052E-2</v>
      </c>
      <c r="N35" s="20">
        <f t="shared" si="9"/>
        <v>9.5628194437094027E-2</v>
      </c>
      <c r="O35" s="20">
        <f t="shared" si="10"/>
        <v>9.9607985997684653E-2</v>
      </c>
      <c r="P35" s="88">
        <f t="shared" si="11"/>
        <v>9.638810597335698E-2</v>
      </c>
      <c r="Q35" s="33">
        <v>5.4978288876612859E-2</v>
      </c>
      <c r="R35" s="28">
        <v>5.4540865519476359E-2</v>
      </c>
      <c r="S35" s="28">
        <v>5.7639565654442004E-2</v>
      </c>
      <c r="T35" s="20">
        <v>6.2571507188707562E-2</v>
      </c>
      <c r="U35" s="20">
        <v>7.2855292369017999E-2</v>
      </c>
      <c r="V35" s="20">
        <v>7.7108497722436331E-2</v>
      </c>
      <c r="W35" s="156">
        <v>7.9588936134205049E-2</v>
      </c>
      <c r="X35" s="33">
        <v>7.3879049471004099E-2</v>
      </c>
      <c r="Y35" s="28">
        <v>7.3624087941919214E-2</v>
      </c>
      <c r="Z35" s="28">
        <v>8.8010676465851298E-2</v>
      </c>
      <c r="AA35" s="20">
        <v>8.3219372103744305E-2</v>
      </c>
      <c r="AB35" s="20">
        <v>8.9308052038071239E-2</v>
      </c>
      <c r="AC35" s="20">
        <v>9.1522368526276515E-2</v>
      </c>
      <c r="AD35" s="156">
        <v>8.8826389561211638E-2</v>
      </c>
      <c r="AE35" s="33">
        <v>8.6304503599613072E-2</v>
      </c>
      <c r="AF35" s="28">
        <v>7.9268919487642975E-2</v>
      </c>
      <c r="AG35" s="28">
        <v>6.9654273429985591E-2</v>
      </c>
      <c r="AH35" s="20">
        <v>9.4727044872403146E-2</v>
      </c>
      <c r="AI35" s="20">
        <v>9.3597446409043786E-2</v>
      </c>
      <c r="AJ35" s="20">
        <v>9.9008072492309473E-2</v>
      </c>
      <c r="AK35" s="156">
        <v>9.1621933909791925E-2</v>
      </c>
      <c r="AL35" s="33">
        <v>8.9440876288498686E-2</v>
      </c>
      <c r="AM35" s="28">
        <v>8.5595254824817488E-2</v>
      </c>
      <c r="AN35" s="28">
        <v>7.4061408040476909E-2</v>
      </c>
      <c r="AO35" s="20">
        <v>9.4305757621602787E-2</v>
      </c>
      <c r="AP35" s="20">
        <v>0.1134390826109524</v>
      </c>
      <c r="AQ35" s="20">
        <v>0.11228919794169273</v>
      </c>
      <c r="AR35" s="156">
        <v>0.10294502489761004</v>
      </c>
      <c r="AS35" s="7">
        <v>9.350633802965215E-2</v>
      </c>
      <c r="AT35" s="85">
        <v>9.4809556106801446E-2</v>
      </c>
      <c r="AU35" s="20">
        <v>7.5501350865179784E-2</v>
      </c>
      <c r="AV35" s="20">
        <v>9.8003267481569886E-2</v>
      </c>
      <c r="AW35" s="20">
        <v>9.6080697651760846E-2</v>
      </c>
      <c r="AX35" s="20">
        <v>0.10643564827399865</v>
      </c>
      <c r="AY35" s="88">
        <v>0.10978715179555287</v>
      </c>
      <c r="AZ35" s="7">
        <v>0.10314221146099431</v>
      </c>
      <c r="BA35" s="85">
        <v>0.10173953733889501</v>
      </c>
      <c r="BB35" s="20">
        <v>8.2776726959353036E-2</v>
      </c>
      <c r="BC35" s="20">
        <v>0.10707072688185199</v>
      </c>
      <c r="BD35" s="20">
        <v>0.10308698743731813</v>
      </c>
      <c r="BE35" s="20">
        <v>0.1080910639657242</v>
      </c>
      <c r="BF35" s="88">
        <v>0.1063829031011648</v>
      </c>
      <c r="BG35" s="33">
        <v>8.7337816653050515E-2</v>
      </c>
      <c r="BH35" s="44">
        <v>9.0947754547476251E-2</v>
      </c>
      <c r="BI35" s="28">
        <v>8.393967123335945E-2</v>
      </c>
      <c r="BJ35" s="28">
        <v>9.9352837677167058E-2</v>
      </c>
      <c r="BK35" s="20">
        <v>9.7029716409069655E-2</v>
      </c>
      <c r="BL35" s="20">
        <v>9.8344987851358034E-2</v>
      </c>
      <c r="BM35" s="88">
        <v>9.3833905243007443E-2</v>
      </c>
      <c r="BN35" s="33">
        <v>8.1419813394842958E-2</v>
      </c>
      <c r="BO35" s="44">
        <v>4.7735893738638839E-2</v>
      </c>
      <c r="BP35" s="28">
        <v>7.4909237669049042E-2</v>
      </c>
      <c r="BQ35" s="28">
        <v>8.8031789030425647E-2</v>
      </c>
      <c r="BR35" s="28">
        <v>9.9628280571518166E-2</v>
      </c>
      <c r="BS35" s="28">
        <v>0.10406405120768136</v>
      </c>
      <c r="BT35" s="97">
        <v>9.8118603144311936E-2</v>
      </c>
      <c r="BU35" s="33">
        <v>8.4207854026259313E-2</v>
      </c>
      <c r="BV35" s="44">
        <v>4.2121141724934238E-2</v>
      </c>
      <c r="BW35" s="28">
        <v>7.9816999209006409E-2</v>
      </c>
      <c r="BX35" s="28">
        <v>9.1951428304899371E-2</v>
      </c>
      <c r="BY35" s="28">
        <v>8.6158653690567216E-2</v>
      </c>
      <c r="BZ35" s="28">
        <v>9.1620111833934176E-2</v>
      </c>
      <c r="CA35" s="129">
        <v>8.6150990857766008E-2</v>
      </c>
      <c r="CB35" s="44">
        <v>6.7449424184847451E-2</v>
      </c>
      <c r="CC35" s="28">
        <v>4.7258227969520492E-2</v>
      </c>
      <c r="CD35" s="20">
        <v>7.1517173655267899E-2</v>
      </c>
      <c r="CE35" s="20">
        <v>7.798201534213238E-2</v>
      </c>
      <c r="CF35" s="20">
        <v>8.559604778630707E-2</v>
      </c>
      <c r="CG35" s="20">
        <v>9.0736263627362077E-2</v>
      </c>
      <c r="CH35" s="129">
        <v>8.2017058799528184E-2</v>
      </c>
      <c r="CI35" s="7">
        <v>7.1826032160506009E-2</v>
      </c>
      <c r="CJ35" s="156">
        <v>8.5805858028645932E-2</v>
      </c>
      <c r="CK35" s="7">
        <v>5.7025079240994911E-2</v>
      </c>
      <c r="CL35" s="156">
        <v>5.0227855552792675E-2</v>
      </c>
    </row>
    <row r="36" spans="1:90" ht="12.75" customHeight="1" x14ac:dyDescent="0.25">
      <c r="A36" s="266" t="s">
        <v>44</v>
      </c>
      <c r="B36" s="145" t="s">
        <v>25</v>
      </c>
      <c r="C36" s="31">
        <f t="shared" ref="C36:C67" si="13">AVERAGE(Q36,X36,AE36,AL36,AS36,AZ36,BG36,BN36,BU36,CB36)</f>
        <v>8.0361626038494574E-2</v>
      </c>
      <c r="D36" s="26">
        <f t="shared" ref="D36:D67" si="14">AVERAGE(R36,Y36,AF36,AM36,AT36,BA36,BH36,BO36,BV36,CC36)</f>
        <v>6.1762555366753701E-2</v>
      </c>
      <c r="E36" s="18">
        <f t="shared" ref="E36:E67" si="15">AVERAGE(S36,Z36,AG36,AN36,AU36,BB36,BI36,BP36,BW36,CD36)</f>
        <v>6.4720418237472349E-2</v>
      </c>
      <c r="F36" s="18">
        <f t="shared" ref="F36:F67" si="16">AVERAGE(T36,AA36,AH36,AO36,AV36,BC36,BJ36,BQ36,BX36,CE36)</f>
        <v>7.1180701765781257E-2</v>
      </c>
      <c r="G36" s="18">
        <f t="shared" ref="G36:G67" si="17">AVERAGE(U36,AB36,AI36,AP36,AW36,BD36,BK36,BR36,BY36,CF36)</f>
        <v>6.4531277268162324E-2</v>
      </c>
      <c r="H36" s="18">
        <f t="shared" ref="H36:I67" si="18">AVERAGE(V36,AC36,AK36,AR36,AX36,BE36,BL36,BS36,BZ36,CG36)</f>
        <v>7.5958644372681378E-2</v>
      </c>
      <c r="I36" s="21">
        <f t="shared" si="18"/>
        <v>8.1630107550979575E-2</v>
      </c>
      <c r="J36" s="31">
        <f t="shared" si="12"/>
        <v>8.1908838317405336E-2</v>
      </c>
      <c r="K36" s="26">
        <f t="shared" si="6"/>
        <v>6.4909645800693971E-2</v>
      </c>
      <c r="L36" s="18">
        <f t="shared" si="7"/>
        <v>6.5950813028873581E-2</v>
      </c>
      <c r="M36" s="18">
        <f t="shared" si="8"/>
        <v>6.908660193800209E-2</v>
      </c>
      <c r="N36" s="18">
        <f t="shared" si="9"/>
        <v>6.536958484292324E-2</v>
      </c>
      <c r="O36" s="18">
        <f t="shared" si="10"/>
        <v>7.8696699289364638E-2</v>
      </c>
      <c r="P36" s="86">
        <f t="shared" si="11"/>
        <v>7.896567395760043E-2</v>
      </c>
      <c r="Q36" s="31">
        <v>6.1330973111224853E-2</v>
      </c>
      <c r="R36" s="26">
        <v>3.6085940423140846E-2</v>
      </c>
      <c r="S36" s="26">
        <v>5.7578774575461941E-2</v>
      </c>
      <c r="T36" s="18">
        <v>4.9352634922887106E-2</v>
      </c>
      <c r="U36" s="18">
        <v>4.9305550683974499E-2</v>
      </c>
      <c r="V36" s="18">
        <v>6.5744728208478667E-2</v>
      </c>
      <c r="W36" s="154">
        <v>5.4129283511398028E-2</v>
      </c>
      <c r="X36" s="31">
        <v>7.0191400542475468E-2</v>
      </c>
      <c r="Y36" s="26">
        <v>6.1319138380963263E-2</v>
      </c>
      <c r="Z36" s="26">
        <v>8.8120845288284427E-2</v>
      </c>
      <c r="AA36" s="18">
        <v>6.4045071617847921E-2</v>
      </c>
      <c r="AB36" s="18">
        <v>6.6048809469449937E-2</v>
      </c>
      <c r="AC36" s="18">
        <v>7.5353363329601852E-2</v>
      </c>
      <c r="AD36" s="154">
        <v>7.1056377721784053E-2</v>
      </c>
      <c r="AE36" s="31">
        <v>8.6618692970326483E-2</v>
      </c>
      <c r="AF36" s="26">
        <v>6.8191603824960201E-2</v>
      </c>
      <c r="AG36" s="26">
        <v>6.8514801437458042E-2</v>
      </c>
      <c r="AH36" s="18">
        <v>6.7440853122883157E-2</v>
      </c>
      <c r="AI36" s="18">
        <v>6.3645543536852811E-2</v>
      </c>
      <c r="AJ36" s="18">
        <v>8.0472443793485643E-2</v>
      </c>
      <c r="AK36" s="154">
        <v>7.5103507287763535E-2</v>
      </c>
      <c r="AL36" s="31">
        <v>9.8825907597494878E-2</v>
      </c>
      <c r="AM36" s="26">
        <v>7.6268524454539077E-2</v>
      </c>
      <c r="AN36" s="26">
        <v>6.4618966158641308E-2</v>
      </c>
      <c r="AO36" s="18">
        <v>7.689246743107056E-2</v>
      </c>
      <c r="AP36" s="18">
        <v>7.6020150641285728E-2</v>
      </c>
      <c r="AQ36" s="18">
        <v>8.8742682245189677E-2</v>
      </c>
      <c r="AR36" s="154">
        <v>8.4042148594988333E-2</v>
      </c>
      <c r="AS36" s="3">
        <v>7.5364112637669109E-2</v>
      </c>
      <c r="AT36" s="83">
        <v>6.8595583915141617E-2</v>
      </c>
      <c r="AU36" s="18">
        <v>5.7988513937137255E-2</v>
      </c>
      <c r="AV36" s="18">
        <v>6.8802481134704746E-2</v>
      </c>
      <c r="AW36" s="18">
        <v>6.430250958673546E-2</v>
      </c>
      <c r="AX36" s="18">
        <v>7.6542398211134177E-2</v>
      </c>
      <c r="AY36" s="86">
        <v>7.9478249106469695E-2</v>
      </c>
      <c r="AZ36" s="3">
        <v>9.9728283690730904E-2</v>
      </c>
      <c r="BA36" s="83">
        <v>7.9666698059111626E-2</v>
      </c>
      <c r="BB36" s="18">
        <v>6.6547196904000266E-2</v>
      </c>
      <c r="BC36" s="18">
        <v>8.2891164692757063E-2</v>
      </c>
      <c r="BD36" s="18">
        <v>6.8979971483247179E-2</v>
      </c>
      <c r="BE36" s="18">
        <v>8.6361258924929671E-2</v>
      </c>
      <c r="BF36" s="86">
        <v>9.0066699619856333E-2</v>
      </c>
      <c r="BG36" s="31">
        <v>8.4289839253985296E-2</v>
      </c>
      <c r="BH36" s="42">
        <v>7.6026647919665222E-2</v>
      </c>
      <c r="BI36" s="26">
        <v>6.3910885268218517E-2</v>
      </c>
      <c r="BJ36" s="26">
        <v>7.6979693135952737E-2</v>
      </c>
      <c r="BK36" s="18">
        <v>6.3384441446530174E-2</v>
      </c>
      <c r="BL36" s="18">
        <v>7.4864500466234996E-2</v>
      </c>
      <c r="BM36" s="86">
        <v>8.4524010096266547E-2</v>
      </c>
      <c r="BN36" s="31">
        <v>7.8921496735335828E-2</v>
      </c>
      <c r="BO36" s="42">
        <v>5.3123029428029933E-2</v>
      </c>
      <c r="BP36" s="26">
        <v>6.0326520661786856E-2</v>
      </c>
      <c r="BQ36" s="26">
        <v>6.6288449445913403E-2</v>
      </c>
      <c r="BR36" s="26">
        <v>7.126970189531022E-2</v>
      </c>
      <c r="BS36" s="26">
        <v>8.1492219135862382E-2</v>
      </c>
      <c r="BT36" s="95">
        <v>9.3325115722276891E-2</v>
      </c>
      <c r="BU36" s="31">
        <v>7.8727436528610889E-2</v>
      </c>
      <c r="BV36" s="42">
        <v>4.8260033624207749E-2</v>
      </c>
      <c r="BW36" s="26">
        <v>6.1725014653520274E-2</v>
      </c>
      <c r="BX36" s="26">
        <v>7.7699070928323788E-2</v>
      </c>
      <c r="BY36" s="26">
        <v>6.0789995770089596E-2</v>
      </c>
      <c r="BZ36" s="26">
        <v>7.2270719358405802E-2</v>
      </c>
      <c r="CA36" s="127">
        <v>9.7840928910222613E-2</v>
      </c>
      <c r="CB36" s="42">
        <v>6.9618117317092124E-2</v>
      </c>
      <c r="CC36" s="26">
        <v>5.0088353637777583E-2</v>
      </c>
      <c r="CD36" s="18">
        <v>5.7872663490214589E-2</v>
      </c>
      <c r="CE36" s="18">
        <v>8.1415131225471934E-2</v>
      </c>
      <c r="CF36" s="18">
        <v>6.1566098168147718E-2</v>
      </c>
      <c r="CG36" s="18">
        <v>6.7811600209414472E-2</v>
      </c>
      <c r="CH36" s="127">
        <v>7.1690390586357552E-2</v>
      </c>
      <c r="CI36" s="3">
        <v>5.3414333445713273E-2</v>
      </c>
      <c r="CJ36" s="154">
        <v>5.9225347069533488E-2</v>
      </c>
      <c r="CK36" s="3">
        <v>6.6292080976363202E-2</v>
      </c>
      <c r="CL36" s="154">
        <v>3.2208669026915951E-2</v>
      </c>
    </row>
    <row r="37" spans="1:90" x14ac:dyDescent="0.25">
      <c r="A37" s="267"/>
      <c r="B37" s="146" t="s">
        <v>26</v>
      </c>
      <c r="C37" s="32">
        <f t="shared" si="13"/>
        <v>6.5116657658626856E-2</v>
      </c>
      <c r="D37" s="27">
        <f t="shared" si="14"/>
        <v>5.6189142005930261E-2</v>
      </c>
      <c r="E37" s="19">
        <f t="shared" si="15"/>
        <v>5.928973321622738E-2</v>
      </c>
      <c r="F37" s="19">
        <f t="shared" si="16"/>
        <v>7.7492201869747437E-2</v>
      </c>
      <c r="G37" s="19">
        <f t="shared" si="17"/>
        <v>7.6072500697617368E-2</v>
      </c>
      <c r="H37" s="19">
        <f t="shared" si="18"/>
        <v>7.8509614136884648E-2</v>
      </c>
      <c r="I37" s="22">
        <f t="shared" si="18"/>
        <v>7.5484663650869782E-2</v>
      </c>
      <c r="J37" s="32">
        <f t="shared" si="12"/>
        <v>6.6532102920643474E-2</v>
      </c>
      <c r="K37" s="27">
        <f t="shared" si="6"/>
        <v>6.2705938067946332E-2</v>
      </c>
      <c r="L37" s="19">
        <f t="shared" si="7"/>
        <v>5.9380564173783561E-2</v>
      </c>
      <c r="M37" s="19">
        <f t="shared" si="8"/>
        <v>7.860430237813304E-2</v>
      </c>
      <c r="N37" s="19">
        <f t="shared" si="9"/>
        <v>7.779647490685207E-2</v>
      </c>
      <c r="O37" s="19">
        <f t="shared" si="10"/>
        <v>8.1917545636833164E-2</v>
      </c>
      <c r="P37" s="87">
        <f t="shared" si="11"/>
        <v>7.9203930070265591E-2</v>
      </c>
      <c r="Q37" s="32">
        <v>3.647735385437037E-2</v>
      </c>
      <c r="R37" s="27">
        <v>3.8764517662972384E-2</v>
      </c>
      <c r="S37" s="27">
        <v>4.2439367717984497E-2</v>
      </c>
      <c r="T37" s="19">
        <v>4.8544822683421557E-2</v>
      </c>
      <c r="U37" s="19">
        <v>5.2392009490378089E-2</v>
      </c>
      <c r="V37" s="19">
        <v>5.865553541343372E-2</v>
      </c>
      <c r="W37" s="155">
        <v>5.731542163181081E-2</v>
      </c>
      <c r="X37" s="32">
        <v>5.489078722021315E-2</v>
      </c>
      <c r="Y37" s="27">
        <v>5.6846833566607274E-2</v>
      </c>
      <c r="Z37" s="27">
        <v>8.3633769730539473E-2</v>
      </c>
      <c r="AA37" s="19">
        <v>7.1858945980401115E-2</v>
      </c>
      <c r="AB37" s="19">
        <v>6.9690413329745002E-2</v>
      </c>
      <c r="AC37" s="19">
        <v>7.3196586758210086E-2</v>
      </c>
      <c r="AD37" s="155">
        <v>6.8896134258140493E-2</v>
      </c>
      <c r="AE37" s="32">
        <v>6.7309044676210655E-2</v>
      </c>
      <c r="AF37" s="27">
        <v>6.3425325383399039E-2</v>
      </c>
      <c r="AG37" s="27">
        <v>5.2227168007949465E-2</v>
      </c>
      <c r="AH37" s="19">
        <v>8.4463548869171595E-2</v>
      </c>
      <c r="AI37" s="19">
        <v>7.17460322858193E-2</v>
      </c>
      <c r="AJ37" s="19">
        <v>8.0114901293608015E-2</v>
      </c>
      <c r="AK37" s="155">
        <v>7.2727250181134254E-2</v>
      </c>
      <c r="AL37" s="32">
        <v>7.2548245051820837E-2</v>
      </c>
      <c r="AM37" s="27">
        <v>6.8876642457835133E-2</v>
      </c>
      <c r="AN37" s="27">
        <v>5.4875102332005793E-2</v>
      </c>
      <c r="AO37" s="19">
        <v>8.402537085594157E-2</v>
      </c>
      <c r="AP37" s="19">
        <v>9.4177355838747617E-2</v>
      </c>
      <c r="AQ37" s="19">
        <v>9.5998181527640961E-2</v>
      </c>
      <c r="AR37" s="155">
        <v>8.6259038949570502E-2</v>
      </c>
      <c r="AS37" s="5">
        <v>7.4208798223915101E-2</v>
      </c>
      <c r="AT37" s="84">
        <v>7.6744094599282511E-2</v>
      </c>
      <c r="AU37" s="19">
        <v>5.6724942192661706E-2</v>
      </c>
      <c r="AV37" s="19">
        <v>8.5697791008632687E-2</v>
      </c>
      <c r="AW37" s="19">
        <v>7.998091042663838E-2</v>
      </c>
      <c r="AX37" s="19">
        <v>8.8738569090641956E-2</v>
      </c>
      <c r="AY37" s="87">
        <v>9.4262975283945172E-2</v>
      </c>
      <c r="AZ37" s="5">
        <v>9.0812394763021276E-2</v>
      </c>
      <c r="BA37" s="84">
        <v>8.7051048071694059E-2</v>
      </c>
      <c r="BB37" s="19">
        <v>6.367755860974561E-2</v>
      </c>
      <c r="BC37" s="19">
        <v>9.6429373902292267E-2</v>
      </c>
      <c r="BD37" s="19">
        <v>8.824700943012817E-2</v>
      </c>
      <c r="BE37" s="19">
        <v>9.1710045911028146E-2</v>
      </c>
      <c r="BF37" s="87">
        <v>9.1719298849642417E-2</v>
      </c>
      <c r="BG37" s="32">
        <v>7.2082846764608313E-2</v>
      </c>
      <c r="BH37" s="43">
        <v>7.7500103321696573E-2</v>
      </c>
      <c r="BI37" s="27">
        <v>6.5442472536615517E-2</v>
      </c>
      <c r="BJ37" s="27">
        <v>8.6822900689873847E-2</v>
      </c>
      <c r="BK37" s="19">
        <v>7.9990816566650511E-2</v>
      </c>
      <c r="BL37" s="19">
        <v>8.1235257097186042E-2</v>
      </c>
      <c r="BM37" s="87">
        <v>8.0038255588578494E-2</v>
      </c>
      <c r="BN37" s="32">
        <v>6.3927352810988075E-2</v>
      </c>
      <c r="BO37" s="43">
        <v>3.2438939480083709E-2</v>
      </c>
      <c r="BP37" s="27">
        <v>5.6024132262766417E-2</v>
      </c>
      <c r="BQ37" s="27">
        <v>7.0991665035329776E-2</v>
      </c>
      <c r="BR37" s="27">
        <v>8.6147251886709464E-2</v>
      </c>
      <c r="BS37" s="27">
        <v>8.5691288002916394E-2</v>
      </c>
      <c r="BT37" s="96">
        <v>8.2413065819302619E-2</v>
      </c>
      <c r="BU37" s="32">
        <v>6.6142961287532845E-2</v>
      </c>
      <c r="BV37" s="43">
        <v>2.7582812903053946E-2</v>
      </c>
      <c r="BW37" s="27">
        <v>6.3154992664305187E-2</v>
      </c>
      <c r="BX37" s="27">
        <v>7.6228702596514306E-2</v>
      </c>
      <c r="BY37" s="27">
        <v>6.9256519018240106E-2</v>
      </c>
      <c r="BZ37" s="27">
        <v>7.4231146076747911E-2</v>
      </c>
      <c r="CA37" s="128">
        <v>6.8029380675616702E-2</v>
      </c>
      <c r="CB37" s="43">
        <v>5.2766791933587867E-2</v>
      </c>
      <c r="CC37" s="27">
        <v>3.2661102612677934E-2</v>
      </c>
      <c r="CD37" s="19">
        <v>5.4697826107700145E-2</v>
      </c>
      <c r="CE37" s="19">
        <v>6.9858897075895821E-2</v>
      </c>
      <c r="CF37" s="19">
        <v>6.9096688703116943E-2</v>
      </c>
      <c r="CG37" s="19">
        <v>7.2651423887977476E-2</v>
      </c>
      <c r="CH37" s="128">
        <v>6.5415061125925086E-2</v>
      </c>
      <c r="CI37" s="5">
        <v>5.5719270114825407E-2</v>
      </c>
      <c r="CJ37" s="155">
        <v>6.7183162044913605E-2</v>
      </c>
      <c r="CK37" s="5">
        <v>3.9717323137792138E-2</v>
      </c>
      <c r="CL37" s="155">
        <v>3.1668192814755705E-2</v>
      </c>
    </row>
    <row r="38" spans="1:90" x14ac:dyDescent="0.25">
      <c r="A38" s="267"/>
      <c r="B38" s="146" t="s">
        <v>36</v>
      </c>
      <c r="C38" s="32">
        <f t="shared" si="13"/>
        <v>7.5362757911179912E-2</v>
      </c>
      <c r="D38" s="27">
        <f t="shared" si="14"/>
        <v>6.0787988719163057E-2</v>
      </c>
      <c r="E38" s="19">
        <f t="shared" si="15"/>
        <v>6.7346167776103472E-2</v>
      </c>
      <c r="F38" s="19">
        <f t="shared" si="16"/>
        <v>7.634915375000588E-2</v>
      </c>
      <c r="G38" s="19">
        <f t="shared" si="17"/>
        <v>7.4658123035814955E-2</v>
      </c>
      <c r="H38" s="19">
        <f t="shared" si="18"/>
        <v>9.0146510615605677E-2</v>
      </c>
      <c r="I38" s="22">
        <f t="shared" si="18"/>
        <v>9.0252809891563729E-2</v>
      </c>
      <c r="J38" s="32">
        <f t="shared" si="12"/>
        <v>7.7075999018173857E-2</v>
      </c>
      <c r="K38" s="27">
        <f t="shared" si="6"/>
        <v>6.5695656111008638E-2</v>
      </c>
      <c r="L38" s="19">
        <f t="shared" si="7"/>
        <v>6.6174159330657928E-2</v>
      </c>
      <c r="M38" s="19">
        <f t="shared" si="8"/>
        <v>8.299047899490547E-2</v>
      </c>
      <c r="N38" s="19">
        <f t="shared" si="9"/>
        <v>7.5509621262428134E-2</v>
      </c>
      <c r="O38" s="19">
        <f t="shared" si="10"/>
        <v>8.8537177921395205E-2</v>
      </c>
      <c r="P38" s="87">
        <f t="shared" si="11"/>
        <v>9.3838169112289163E-2</v>
      </c>
      <c r="Q38" s="32">
        <v>5.7616033898413431E-2</v>
      </c>
      <c r="R38" s="27">
        <v>4.9363062581344715E-2</v>
      </c>
      <c r="S38" s="27">
        <v>4.4205277511116713E-2</v>
      </c>
      <c r="T38" s="19">
        <v>7.0051066727111352E-2</v>
      </c>
      <c r="U38" s="19">
        <v>4.9518697366013852E-2</v>
      </c>
      <c r="V38" s="19">
        <v>7.0164150221572533E-2</v>
      </c>
      <c r="W38" s="155">
        <v>6.8245431546828633E-2</v>
      </c>
      <c r="X38" s="32">
        <v>7.2342087265762897E-2</v>
      </c>
      <c r="Y38" s="27">
        <v>5.8634009089099243E-2</v>
      </c>
      <c r="Z38" s="27">
        <v>0.10154150766288027</v>
      </c>
      <c r="AA38" s="19">
        <v>8.4121082975377376E-2</v>
      </c>
      <c r="AB38" s="19">
        <v>7.0363549226948208E-2</v>
      </c>
      <c r="AC38" s="19">
        <v>7.1946488254909916E-2</v>
      </c>
      <c r="AD38" s="155">
        <v>8.1588568495340297E-2</v>
      </c>
      <c r="AE38" s="32">
        <v>7.2585526772963843E-2</v>
      </c>
      <c r="AF38" s="27">
        <v>7.2376680257330545E-2</v>
      </c>
      <c r="AG38" s="27">
        <v>5.369010228391001E-2</v>
      </c>
      <c r="AH38" s="19">
        <v>8.2204983016033809E-2</v>
      </c>
      <c r="AI38" s="19">
        <v>5.5665300403149008E-2</v>
      </c>
      <c r="AJ38" s="19">
        <v>7.151418783486041E-2</v>
      </c>
      <c r="AK38" s="155">
        <v>7.3769072418510037E-2</v>
      </c>
      <c r="AL38" s="32">
        <v>8.1323142024847875E-2</v>
      </c>
      <c r="AM38" s="27">
        <v>7.7404512541379034E-2</v>
      </c>
      <c r="AN38" s="27">
        <v>5.2465077541981694E-2</v>
      </c>
      <c r="AO38" s="19">
        <v>9.5311335017241552E-2</v>
      </c>
      <c r="AP38" s="19">
        <v>9.6487463143215477E-2</v>
      </c>
      <c r="AQ38" s="19">
        <v>0.10805883942676171</v>
      </c>
      <c r="AR38" s="155">
        <v>0.11133823033047163</v>
      </c>
      <c r="AS38" s="5">
        <v>8.2239570451141442E-2</v>
      </c>
      <c r="AT38" s="84">
        <v>6.8234936608890281E-2</v>
      </c>
      <c r="AU38" s="19">
        <v>7.5978508039901083E-2</v>
      </c>
      <c r="AV38" s="19">
        <v>7.3361770011460256E-2</v>
      </c>
      <c r="AW38" s="19">
        <v>7.9727625775246433E-2</v>
      </c>
      <c r="AX38" s="19">
        <v>9.5316798829228042E-2</v>
      </c>
      <c r="AY38" s="87">
        <v>0.1128795038269385</v>
      </c>
      <c r="AZ38" s="5">
        <v>9.3833757406070042E-2</v>
      </c>
      <c r="BA38" s="84">
        <v>7.3561171583802112E-2</v>
      </c>
      <c r="BB38" s="19">
        <v>7.1596282177830178E-2</v>
      </c>
      <c r="BC38" s="19">
        <v>9.3310435192662883E-2</v>
      </c>
      <c r="BD38" s="19">
        <v>8.1118266312051185E-2</v>
      </c>
      <c r="BE38" s="19">
        <v>0.10242271947369033</v>
      </c>
      <c r="BF38" s="87">
        <v>0.10786303397293522</v>
      </c>
      <c r="BG38" s="32">
        <v>8.6398850040207947E-2</v>
      </c>
      <c r="BH38" s="43">
        <v>8.8314005642174773E-2</v>
      </c>
      <c r="BI38" s="27">
        <v>6.5547163146463847E-2</v>
      </c>
      <c r="BJ38" s="27">
        <v>9.2131182454831193E-2</v>
      </c>
      <c r="BK38" s="19">
        <v>8.5562233000974319E-2</v>
      </c>
      <c r="BL38" s="19">
        <v>9.4989293187309837E-2</v>
      </c>
      <c r="BM38" s="87">
        <v>0.10084652690272718</v>
      </c>
      <c r="BN38" s="32">
        <v>7.0269024285983334E-2</v>
      </c>
      <c r="BO38" s="43">
        <v>3.7676870584048443E-2</v>
      </c>
      <c r="BP38" s="27">
        <v>6.4369356281179638E-2</v>
      </c>
      <c r="BQ38" s="27">
        <v>7.3431976564525381E-2</v>
      </c>
      <c r="BR38" s="27">
        <v>8.563383487182652E-2</v>
      </c>
      <c r="BS38" s="27">
        <v>9.3884946142828829E-2</v>
      </c>
      <c r="BT38" s="96">
        <v>9.4174985404561817E-2</v>
      </c>
      <c r="BU38" s="32">
        <v>7.0178444736239048E-2</v>
      </c>
      <c r="BV38" s="43">
        <v>3.7627972226337368E-2</v>
      </c>
      <c r="BW38" s="27">
        <v>7.0546459114449706E-2</v>
      </c>
      <c r="BX38" s="27">
        <v>6.7927451950312689E-2</v>
      </c>
      <c r="BY38" s="27">
        <v>6.8276016502620607E-2</v>
      </c>
      <c r="BZ38" s="27">
        <v>8.7543533774864207E-2</v>
      </c>
      <c r="CA38" s="128">
        <v>8.3412803728856427E-2</v>
      </c>
      <c r="CB38" s="43">
        <v>6.6841142230169251E-2</v>
      </c>
      <c r="CC38" s="27">
        <v>4.4686666077224012E-2</v>
      </c>
      <c r="CD38" s="19">
        <v>7.3521944001321587E-2</v>
      </c>
      <c r="CE38" s="19">
        <v>3.1640253590502397E-2</v>
      </c>
      <c r="CF38" s="19">
        <v>7.4228243756103776E-2</v>
      </c>
      <c r="CG38" s="19">
        <v>0.10008987352267146</v>
      </c>
      <c r="CH38" s="128">
        <v>8.9954532561459952E-2</v>
      </c>
      <c r="CI38" s="5">
        <v>6.3664248929775902E-2</v>
      </c>
      <c r="CJ38" s="155">
        <v>0.10303912289590383</v>
      </c>
      <c r="CK38" s="5">
        <v>5.8777762463060219E-2</v>
      </c>
      <c r="CL38" s="155">
        <v>3.0319378878532768E-2</v>
      </c>
    </row>
    <row r="39" spans="1:90" x14ac:dyDescent="0.25">
      <c r="A39" s="267"/>
      <c r="B39" s="146" t="s">
        <v>27</v>
      </c>
      <c r="C39" s="32">
        <f t="shared" si="13"/>
        <v>7.1247229576114596E-2</v>
      </c>
      <c r="D39" s="27">
        <f t="shared" si="14"/>
        <v>6.1089919615086363E-2</v>
      </c>
      <c r="E39" s="19">
        <f t="shared" si="15"/>
        <v>6.7576720611560878E-2</v>
      </c>
      <c r="F39" s="19">
        <f t="shared" si="16"/>
        <v>8.1570854186107683E-2</v>
      </c>
      <c r="G39" s="19">
        <f t="shared" si="17"/>
        <v>7.4950880967997735E-2</v>
      </c>
      <c r="H39" s="19">
        <f t="shared" si="18"/>
        <v>8.266443753824522E-2</v>
      </c>
      <c r="I39" s="22">
        <f t="shared" si="18"/>
        <v>8.1438916499072811E-2</v>
      </c>
      <c r="J39" s="32">
        <f t="shared" si="12"/>
        <v>7.095444958313292E-2</v>
      </c>
      <c r="K39" s="27">
        <f t="shared" si="6"/>
        <v>6.7583712375558935E-2</v>
      </c>
      <c r="L39" s="19">
        <f t="shared" si="7"/>
        <v>6.8030087533990632E-2</v>
      </c>
      <c r="M39" s="19">
        <f t="shared" si="8"/>
        <v>8.319652197221683E-2</v>
      </c>
      <c r="N39" s="19">
        <f t="shared" si="9"/>
        <v>7.5426142469271484E-2</v>
      </c>
      <c r="O39" s="19">
        <f t="shared" si="10"/>
        <v>8.1223726370635282E-2</v>
      </c>
      <c r="P39" s="87">
        <f t="shared" si="11"/>
        <v>8.7072726311847634E-2</v>
      </c>
      <c r="Q39" s="32">
        <v>4.8533898712392574E-2</v>
      </c>
      <c r="R39" s="27">
        <v>3.9076779348698708E-2</v>
      </c>
      <c r="S39" s="27">
        <v>5.5269958829782057E-2</v>
      </c>
      <c r="T39" s="19">
        <v>5.6972087201119272E-2</v>
      </c>
      <c r="U39" s="19">
        <v>5.5007538747527042E-2</v>
      </c>
      <c r="V39" s="19">
        <v>5.5942115401446946E-2</v>
      </c>
      <c r="W39" s="155">
        <v>6.7075642962408089E-2</v>
      </c>
      <c r="X39" s="32">
        <v>6.1243991200331319E-2</v>
      </c>
      <c r="Y39" s="27">
        <v>5.9565732763831522E-2</v>
      </c>
      <c r="Z39" s="27">
        <v>8.8642110130048787E-2</v>
      </c>
      <c r="AA39" s="19">
        <v>7.7606681426640192E-2</v>
      </c>
      <c r="AB39" s="19">
        <v>6.5477490108777223E-2</v>
      </c>
      <c r="AC39" s="19">
        <v>7.1316991696227891E-2</v>
      </c>
      <c r="AD39" s="155">
        <v>8.2217178617152928E-2</v>
      </c>
      <c r="AE39" s="32">
        <v>7.0185573052448824E-2</v>
      </c>
      <c r="AF39" s="27">
        <v>6.7073367568413658E-2</v>
      </c>
      <c r="AG39" s="27">
        <v>6.310655949205575E-2</v>
      </c>
      <c r="AH39" s="19">
        <v>8.6860631886493928E-2</v>
      </c>
      <c r="AI39" s="19">
        <v>7.1009508000936292E-2</v>
      </c>
      <c r="AJ39" s="19">
        <v>8.2397679813217647E-2</v>
      </c>
      <c r="AK39" s="155">
        <v>8.3216713026209296E-2</v>
      </c>
      <c r="AL39" s="32">
        <v>7.9751839368907118E-2</v>
      </c>
      <c r="AM39" s="27">
        <v>7.6426246469826473E-2</v>
      </c>
      <c r="AN39" s="27">
        <v>6.4947461541387835E-2</v>
      </c>
      <c r="AO39" s="19">
        <v>8.9949637137252E-2</v>
      </c>
      <c r="AP39" s="19">
        <v>9.0919270243603426E-2</v>
      </c>
      <c r="AQ39" s="19">
        <v>9.4758874400708626E-2</v>
      </c>
      <c r="AR39" s="155">
        <v>9.9659944758344179E-2</v>
      </c>
      <c r="AS39" s="5">
        <v>7.3057567505753651E-2</v>
      </c>
      <c r="AT39" s="84">
        <v>8.0539207205317861E-2</v>
      </c>
      <c r="AU39" s="19">
        <v>6.8255820512315171E-2</v>
      </c>
      <c r="AV39" s="19">
        <v>9.5521318126351396E-2</v>
      </c>
      <c r="AW39" s="19">
        <v>7.891849737882059E-2</v>
      </c>
      <c r="AX39" s="19">
        <v>8.3173338011784725E-2</v>
      </c>
      <c r="AY39" s="87">
        <v>9.4538784611950519E-2</v>
      </c>
      <c r="AZ39" s="5">
        <v>9.2394877805530407E-2</v>
      </c>
      <c r="BA39" s="84">
        <v>9.2578505251311755E-2</v>
      </c>
      <c r="BB39" s="19">
        <v>7.0757498170023969E-2</v>
      </c>
      <c r="BC39" s="19">
        <v>9.7848881531764742E-2</v>
      </c>
      <c r="BD39" s="19">
        <v>8.2915925290802328E-2</v>
      </c>
      <c r="BE39" s="19">
        <v>9.135641072969225E-2</v>
      </c>
      <c r="BF39" s="87">
        <v>9.4651006398781254E-2</v>
      </c>
      <c r="BG39" s="32">
        <v>8.0462766741023761E-2</v>
      </c>
      <c r="BH39" s="43">
        <v>8.716123237678769E-2</v>
      </c>
      <c r="BI39" s="27">
        <v>6.9194740724763393E-2</v>
      </c>
      <c r="BJ39" s="27">
        <v>8.5978495225960599E-2</v>
      </c>
      <c r="BK39" s="19">
        <v>7.4110789338924871E-2</v>
      </c>
      <c r="BL39" s="19">
        <v>7.8194290836784017E-2</v>
      </c>
      <c r="BM39" s="87">
        <v>8.5887635634232767E-2</v>
      </c>
      <c r="BN39" s="32">
        <v>6.2005082278675752E-2</v>
      </c>
      <c r="BO39" s="43">
        <v>3.8248628020283858E-2</v>
      </c>
      <c r="BP39" s="27">
        <v>6.4066550871548111E-2</v>
      </c>
      <c r="BQ39" s="27">
        <v>7.4834443242152618E-2</v>
      </c>
      <c r="BR39" s="27">
        <v>8.5050120644780097E-2</v>
      </c>
      <c r="BS39" s="27">
        <v>9.2650110075220143E-2</v>
      </c>
      <c r="BT39" s="96">
        <v>8.9334904485701985E-2</v>
      </c>
      <c r="BU39" s="32">
        <v>7.7739107975631341E-2</v>
      </c>
      <c r="BV39" s="43">
        <v>3.2139930589706107E-2</v>
      </c>
      <c r="BW39" s="27">
        <v>6.8493643572816634E-2</v>
      </c>
      <c r="BX39" s="27">
        <v>8.0555054515622365E-2</v>
      </c>
      <c r="BY39" s="27">
        <v>7.103773700066103E-2</v>
      </c>
      <c r="BZ39" s="27">
        <v>8.3164534577969434E-2</v>
      </c>
      <c r="CA39" s="128">
        <v>7.361931940701634E-2</v>
      </c>
      <c r="CB39" s="43">
        <v>6.7097591120451189E-2</v>
      </c>
      <c r="CC39" s="27">
        <v>3.8089566556686091E-2</v>
      </c>
      <c r="CD39" s="19">
        <v>6.3032862270867157E-2</v>
      </c>
      <c r="CE39" s="19">
        <v>6.9581311567719767E-2</v>
      </c>
      <c r="CF39" s="19">
        <v>7.5061932925144459E-2</v>
      </c>
      <c r="CG39" s="19">
        <v>8.796992626877323E-2</v>
      </c>
      <c r="CH39" s="128">
        <v>7.4255285998823334E-2</v>
      </c>
      <c r="CI39" s="5">
        <v>5.9598920978770932E-2</v>
      </c>
      <c r="CJ39" s="155">
        <v>7.4375497908677993E-2</v>
      </c>
      <c r="CK39" s="5">
        <v>4.2794215824528484E-2</v>
      </c>
      <c r="CL39" s="155">
        <v>4.0782629886298757E-2</v>
      </c>
    </row>
    <row r="40" spans="1:90" x14ac:dyDescent="0.25">
      <c r="A40" s="267"/>
      <c r="B40" s="146" t="s">
        <v>28</v>
      </c>
      <c r="C40" s="32">
        <f t="shared" si="13"/>
        <v>6.0447131729386649E-2</v>
      </c>
      <c r="D40" s="27">
        <f t="shared" si="14"/>
        <v>5.4609397914009115E-2</v>
      </c>
      <c r="E40" s="19">
        <f t="shared" si="15"/>
        <v>5.5620761165616317E-2</v>
      </c>
      <c r="F40" s="19">
        <f t="shared" si="16"/>
        <v>7.4251263533415934E-2</v>
      </c>
      <c r="G40" s="19">
        <f t="shared" si="17"/>
        <v>7.3839050632066944E-2</v>
      </c>
      <c r="H40" s="19">
        <f t="shared" si="18"/>
        <v>6.9409903842199264E-2</v>
      </c>
      <c r="I40" s="22">
        <f t="shared" si="18"/>
        <v>6.5571610461545499E-2</v>
      </c>
      <c r="J40" s="32">
        <f t="shared" si="12"/>
        <v>6.2668637925943654E-2</v>
      </c>
      <c r="K40" s="27">
        <f t="shared" si="6"/>
        <v>6.2658469767952252E-2</v>
      </c>
      <c r="L40" s="19">
        <f t="shared" si="7"/>
        <v>5.6751692891003222E-2</v>
      </c>
      <c r="M40" s="19">
        <f t="shared" si="8"/>
        <v>7.5194598398039908E-2</v>
      </c>
      <c r="N40" s="19">
        <f t="shared" si="9"/>
        <v>7.5357150167590231E-2</v>
      </c>
      <c r="O40" s="19">
        <f t="shared" si="10"/>
        <v>7.1337037571826287E-2</v>
      </c>
      <c r="P40" s="87">
        <f t="shared" si="11"/>
        <v>6.8778189477393309E-2</v>
      </c>
      <c r="Q40" s="32">
        <v>3.3591240230657744E-2</v>
      </c>
      <c r="R40" s="27">
        <v>3.190942116848642E-2</v>
      </c>
      <c r="S40" s="27">
        <v>4.1592378156826593E-2</v>
      </c>
      <c r="T40" s="19">
        <v>4.4198258412320356E-2</v>
      </c>
      <c r="U40" s="19">
        <v>4.9676631747032116E-2</v>
      </c>
      <c r="V40" s="19">
        <v>4.4399375778736573E-2</v>
      </c>
      <c r="W40" s="155">
        <v>5.9949242087054405E-2</v>
      </c>
      <c r="X40" s="32">
        <v>5.231387625065808E-2</v>
      </c>
      <c r="Y40" s="27">
        <v>5.1585010338332932E-2</v>
      </c>
      <c r="Z40" s="27">
        <v>8.7217970104982889E-2</v>
      </c>
      <c r="AA40" s="19">
        <v>6.0087253163064694E-2</v>
      </c>
      <c r="AB40" s="19">
        <v>5.7101457546854695E-2</v>
      </c>
      <c r="AC40" s="19">
        <v>6.3787113725984543E-2</v>
      </c>
      <c r="AD40" s="155">
        <v>6.1256567351706932E-2</v>
      </c>
      <c r="AE40" s="32">
        <v>6.4521229990019316E-2</v>
      </c>
      <c r="AF40" s="27">
        <v>6.3331667403842495E-2</v>
      </c>
      <c r="AG40" s="27">
        <v>5.3306978284623371E-2</v>
      </c>
      <c r="AH40" s="19">
        <v>8.4745463587564379E-2</v>
      </c>
      <c r="AI40" s="19">
        <v>6.4178667399754835E-2</v>
      </c>
      <c r="AJ40" s="19">
        <v>7.2776887371567109E-2</v>
      </c>
      <c r="AK40" s="155">
        <v>6.5458608528032411E-2</v>
      </c>
      <c r="AL40" s="32">
        <v>6.5986089708392245E-2</v>
      </c>
      <c r="AM40" s="27">
        <v>7.7974095083068157E-2</v>
      </c>
      <c r="AN40" s="27">
        <v>6.1555998583204208E-2</v>
      </c>
      <c r="AO40" s="19">
        <v>8.5368483883997009E-2</v>
      </c>
      <c r="AP40" s="19">
        <v>8.9244263897006001E-2</v>
      </c>
      <c r="AQ40" s="19">
        <v>8.8602821020925093E-2</v>
      </c>
      <c r="AR40" s="155">
        <v>7.7072348726493115E-2</v>
      </c>
      <c r="AS40" s="5">
        <v>7.192933663286892E-2</v>
      </c>
      <c r="AT40" s="84">
        <v>7.9428235769702593E-2</v>
      </c>
      <c r="AU40" s="19">
        <v>5.4537248362941312E-2</v>
      </c>
      <c r="AV40" s="19">
        <v>8.0237570240413406E-2</v>
      </c>
      <c r="AW40" s="19">
        <v>8.3245637179978099E-2</v>
      </c>
      <c r="AX40" s="19">
        <v>7.8913455794601836E-2</v>
      </c>
      <c r="AY40" s="87">
        <v>8.245014911004496E-2</v>
      </c>
      <c r="AZ40" s="5">
        <v>9.9663326849771625E-2</v>
      </c>
      <c r="BA40" s="84">
        <v>9.3641270776591706E-2</v>
      </c>
      <c r="BB40" s="19">
        <v>5.9502115730136765E-2</v>
      </c>
      <c r="BC40" s="19">
        <v>9.2842554558430934E-2</v>
      </c>
      <c r="BD40" s="19">
        <v>9.3534715386780334E-2</v>
      </c>
      <c r="BE40" s="19">
        <v>7.635995072533576E-2</v>
      </c>
      <c r="BF40" s="87">
        <v>7.5288763663649311E-2</v>
      </c>
      <c r="BG40" s="32">
        <v>6.0801282935851422E-2</v>
      </c>
      <c r="BH40" s="43">
        <v>7.8809208042559503E-2</v>
      </c>
      <c r="BI40" s="27">
        <v>5.4037339907686159E-2</v>
      </c>
      <c r="BJ40" s="27">
        <v>8.3058287754971358E-2</v>
      </c>
      <c r="BK40" s="19">
        <v>8.3305960201909918E-2</v>
      </c>
      <c r="BL40" s="19">
        <v>7.0600445295597017E-2</v>
      </c>
      <c r="BM40" s="87">
        <v>5.8570249663741122E-2</v>
      </c>
      <c r="BN40" s="32">
        <v>5.2542720809329924E-2</v>
      </c>
      <c r="BO40" s="43">
        <v>2.4588849561034232E-2</v>
      </c>
      <c r="BP40" s="27">
        <v>4.2263513997624479E-2</v>
      </c>
      <c r="BQ40" s="27">
        <v>7.1018915583557246E-2</v>
      </c>
      <c r="BR40" s="27">
        <v>8.2569867981405837E-2</v>
      </c>
      <c r="BS40" s="27">
        <v>7.525625086186237E-2</v>
      </c>
      <c r="BT40" s="96">
        <v>7.017958668842425E-2</v>
      </c>
      <c r="BU40" s="32">
        <v>6.2011024563915523E-2</v>
      </c>
      <c r="BV40" s="43">
        <v>1.6760719626880246E-2</v>
      </c>
      <c r="BW40" s="27">
        <v>5.1549006099317791E-2</v>
      </c>
      <c r="BX40" s="27">
        <v>7.9523110522855434E-2</v>
      </c>
      <c r="BY40" s="27">
        <v>6.3219474199563488E-2</v>
      </c>
      <c r="BZ40" s="27">
        <v>6.4040895831358857E-2</v>
      </c>
      <c r="CA40" s="128">
        <v>5.2377420030143569E-2</v>
      </c>
      <c r="CB40" s="43">
        <v>4.1111189322401723E-2</v>
      </c>
      <c r="CC40" s="27">
        <v>2.8065501369592908E-2</v>
      </c>
      <c r="CD40" s="19">
        <v>5.0645062428819651E-2</v>
      </c>
      <c r="CE40" s="19">
        <v>6.1432737626984604E-2</v>
      </c>
      <c r="CF40" s="19">
        <v>7.2313830780384072E-2</v>
      </c>
      <c r="CG40" s="19">
        <v>7.8210593153990135E-2</v>
      </c>
      <c r="CH40" s="128">
        <v>5.7728699679429264E-2</v>
      </c>
      <c r="CI40" s="5">
        <v>6.2658938100845329E-2</v>
      </c>
      <c r="CJ40" s="155">
        <v>9.959768128980348E-2</v>
      </c>
      <c r="CK40" s="5">
        <v>2.9097961363240565E-2</v>
      </c>
      <c r="CL40" s="155">
        <v>3.9664322524180777E-2</v>
      </c>
    </row>
    <row r="41" spans="1:90" x14ac:dyDescent="0.25">
      <c r="A41" s="267"/>
      <c r="B41" s="146" t="s">
        <v>29</v>
      </c>
      <c r="C41" s="32">
        <f t="shared" si="13"/>
        <v>6.4844297985218693E-2</v>
      </c>
      <c r="D41" s="27">
        <f t="shared" si="14"/>
        <v>6.0494510529654898E-2</v>
      </c>
      <c r="E41" s="19">
        <f t="shared" si="15"/>
        <v>5.2256893400356039E-2</v>
      </c>
      <c r="F41" s="19">
        <f t="shared" si="16"/>
        <v>6.8752546079461033E-2</v>
      </c>
      <c r="G41" s="19">
        <f t="shared" si="17"/>
        <v>7.3949966878823839E-2</v>
      </c>
      <c r="H41" s="19">
        <f t="shared" si="18"/>
        <v>7.243497726284652E-2</v>
      </c>
      <c r="I41" s="22">
        <f t="shared" si="18"/>
        <v>7.2409142174612598E-2</v>
      </c>
      <c r="J41" s="32">
        <f t="shared" si="12"/>
        <v>6.4296037927333557E-2</v>
      </c>
      <c r="K41" s="27">
        <f t="shared" si="6"/>
        <v>6.620723838529631E-2</v>
      </c>
      <c r="L41" s="19">
        <f t="shared" si="7"/>
        <v>5.3019315718717222E-2</v>
      </c>
      <c r="M41" s="19">
        <f t="shared" si="8"/>
        <v>7.062993647144343E-2</v>
      </c>
      <c r="N41" s="19">
        <f t="shared" si="9"/>
        <v>7.4492653946124421E-2</v>
      </c>
      <c r="O41" s="19">
        <f t="shared" si="10"/>
        <v>7.4187113414626721E-2</v>
      </c>
      <c r="P41" s="87">
        <f t="shared" si="11"/>
        <v>7.4677612739338012E-2</v>
      </c>
      <c r="Q41" s="32">
        <v>4.5301778923353665E-2</v>
      </c>
      <c r="R41" s="27">
        <v>4.0300477836724115E-2</v>
      </c>
      <c r="S41" s="27">
        <v>4.5862922014158897E-2</v>
      </c>
      <c r="T41" s="19">
        <v>4.7868588204970315E-2</v>
      </c>
      <c r="U41" s="19">
        <v>4.9890836711805608E-2</v>
      </c>
      <c r="V41" s="19">
        <v>4.6451318832473137E-2</v>
      </c>
      <c r="W41" s="155">
        <v>5.5913106418284245E-2</v>
      </c>
      <c r="X41" s="32">
        <v>5.7824231192249977E-2</v>
      </c>
      <c r="Y41" s="27">
        <v>6.0475590667212968E-2</v>
      </c>
      <c r="Z41" s="27">
        <v>7.9668741966566703E-2</v>
      </c>
      <c r="AA41" s="19">
        <v>7.2656148573314303E-2</v>
      </c>
      <c r="AB41" s="19">
        <v>6.8924133776391228E-2</v>
      </c>
      <c r="AC41" s="19">
        <v>6.3801409230696854E-2</v>
      </c>
      <c r="AD41" s="155">
        <v>7.5634618486245864E-2</v>
      </c>
      <c r="AE41" s="32">
        <v>5.8300796787726726E-2</v>
      </c>
      <c r="AF41" s="27">
        <v>5.8154182032842408E-2</v>
      </c>
      <c r="AG41" s="27">
        <v>4.204529868394806E-2</v>
      </c>
      <c r="AH41" s="19">
        <v>8.0307688805925592E-2</v>
      </c>
      <c r="AI41" s="19">
        <v>6.9745892276575738E-2</v>
      </c>
      <c r="AJ41" s="19">
        <v>7.2675088399218934E-2</v>
      </c>
      <c r="AK41" s="155">
        <v>7.4986106356831103E-2</v>
      </c>
      <c r="AL41" s="32">
        <v>6.9850680581987484E-2</v>
      </c>
      <c r="AM41" s="27">
        <v>7.8931573498373306E-2</v>
      </c>
      <c r="AN41" s="27">
        <v>4.8191403607829239E-2</v>
      </c>
      <c r="AO41" s="19">
        <v>6.8600424946304361E-2</v>
      </c>
      <c r="AP41" s="19">
        <v>9.0725143119556706E-2</v>
      </c>
      <c r="AQ41" s="19">
        <v>9.0642638450535384E-2</v>
      </c>
      <c r="AR41" s="155">
        <v>7.8595444942808415E-2</v>
      </c>
      <c r="AS41" s="5">
        <v>7.5707704852181257E-2</v>
      </c>
      <c r="AT41" s="84">
        <v>8.2434795187525126E-2</v>
      </c>
      <c r="AU41" s="19">
        <v>4.8896769777504581E-2</v>
      </c>
      <c r="AV41" s="19">
        <v>6.7639603465658643E-2</v>
      </c>
      <c r="AW41" s="19">
        <v>7.0027861556835325E-2</v>
      </c>
      <c r="AX41" s="19">
        <v>7.6275528418766253E-2</v>
      </c>
      <c r="AY41" s="87">
        <v>8.3998623475728659E-2</v>
      </c>
      <c r="AZ41" s="5">
        <v>8.6834378547941821E-2</v>
      </c>
      <c r="BA41" s="84">
        <v>9.034960853145392E-2</v>
      </c>
      <c r="BB41" s="19">
        <v>5.6036499896922401E-2</v>
      </c>
      <c r="BC41" s="19">
        <v>8.0082724592079796E-2</v>
      </c>
      <c r="BD41" s="19">
        <v>8.034410225623892E-2</v>
      </c>
      <c r="BE41" s="19">
        <v>8.3943777260086117E-2</v>
      </c>
      <c r="BF41" s="87">
        <v>8.0148020244377727E-2</v>
      </c>
      <c r="BG41" s="32">
        <v>6.4056010741987551E-2</v>
      </c>
      <c r="BH41" s="43">
        <v>8.1242391393435212E-2</v>
      </c>
      <c r="BI41" s="27">
        <v>5.7274085660336121E-2</v>
      </c>
      <c r="BJ41" s="27">
        <v>8.308646330067751E-2</v>
      </c>
      <c r="BK41" s="19">
        <v>8.6322536600708807E-2</v>
      </c>
      <c r="BL41" s="19">
        <v>7.6263814259348861E-2</v>
      </c>
      <c r="BM41" s="87">
        <v>7.2908131700076012E-2</v>
      </c>
      <c r="BN41" s="32">
        <v>5.6492721791239937E-2</v>
      </c>
      <c r="BO41" s="43">
        <v>3.7769287934803476E-2</v>
      </c>
      <c r="BP41" s="27">
        <v>4.6178804142471795E-2</v>
      </c>
      <c r="BQ41" s="27">
        <v>6.4797849882616956E-2</v>
      </c>
      <c r="BR41" s="27">
        <v>7.9960725270883048E-2</v>
      </c>
      <c r="BS41" s="27">
        <v>8.344333246588817E-2</v>
      </c>
      <c r="BT41" s="96">
        <v>7.5236850290352084E-2</v>
      </c>
      <c r="BU41" s="32">
        <v>7.1537357086669598E-2</v>
      </c>
      <c r="BV41" s="43">
        <v>3.4847175003665055E-2</v>
      </c>
      <c r="BW41" s="27">
        <v>5.1270001454655843E-2</v>
      </c>
      <c r="BX41" s="27">
        <v>6.900675745724047E-2</v>
      </c>
      <c r="BY41" s="27">
        <v>7.1610659680268238E-2</v>
      </c>
      <c r="BZ41" s="27">
        <v>7.0141717256353403E-2</v>
      </c>
      <c r="CA41" s="128">
        <v>6.6254034279507573E-2</v>
      </c>
      <c r="CB41" s="43">
        <v>6.2537319346848794E-2</v>
      </c>
      <c r="CC41" s="27">
        <v>4.0440023210513446E-2</v>
      </c>
      <c r="CD41" s="19">
        <v>4.7144406799166858E-2</v>
      </c>
      <c r="CE41" s="19">
        <v>5.3479211565822381E-2</v>
      </c>
      <c r="CF41" s="19">
        <v>7.1947777538974786E-2</v>
      </c>
      <c r="CG41" s="19">
        <v>7.0447323605212886E-2</v>
      </c>
      <c r="CH41" s="128">
        <v>6.8439651417385061E-2</v>
      </c>
      <c r="CI41" s="5">
        <v>5.1136107300496343E-2</v>
      </c>
      <c r="CJ41" s="155">
        <v>7.9733621738336646E-2</v>
      </c>
      <c r="CK41" s="5">
        <v>3.5588864025390056E-2</v>
      </c>
      <c r="CL41" s="155">
        <v>3.3363611562596485E-2</v>
      </c>
    </row>
    <row r="42" spans="1:90" x14ac:dyDescent="0.25">
      <c r="A42" s="267"/>
      <c r="B42" s="146" t="s">
        <v>30</v>
      </c>
      <c r="C42" s="32">
        <f t="shared" si="13"/>
        <v>0.11108275519871311</v>
      </c>
      <c r="D42" s="27">
        <f t="shared" si="14"/>
        <v>0.10608518303030359</v>
      </c>
      <c r="E42" s="19">
        <f t="shared" si="15"/>
        <v>0.10659981446098392</v>
      </c>
      <c r="F42" s="19">
        <f t="shared" si="16"/>
        <v>0.1252448315065291</v>
      </c>
      <c r="G42" s="19">
        <f t="shared" si="17"/>
        <v>0.13440967628966152</v>
      </c>
      <c r="H42" s="19">
        <f t="shared" si="18"/>
        <v>0.1441515297117229</v>
      </c>
      <c r="I42" s="22">
        <f t="shared" si="18"/>
        <v>0.14153623045644323</v>
      </c>
      <c r="J42" s="32">
        <f t="shared" si="12"/>
        <v>0.1094366914765013</v>
      </c>
      <c r="K42" s="27">
        <f t="shared" si="6"/>
        <v>0.11338881015891765</v>
      </c>
      <c r="L42" s="19">
        <f t="shared" si="7"/>
        <v>0.10476284264536787</v>
      </c>
      <c r="M42" s="19">
        <f t="shared" si="8"/>
        <v>0.12447950295817033</v>
      </c>
      <c r="N42" s="19">
        <f t="shared" si="9"/>
        <v>0.13650328084263702</v>
      </c>
      <c r="O42" s="19">
        <f t="shared" si="10"/>
        <v>0.14154114850061503</v>
      </c>
      <c r="P42" s="87">
        <f t="shared" si="11"/>
        <v>0.14991875262982413</v>
      </c>
      <c r="Q42" s="32">
        <v>7.1554657886435266E-2</v>
      </c>
      <c r="R42" s="27">
        <v>9.2442788454053168E-2</v>
      </c>
      <c r="S42" s="27">
        <v>0.10230791049156135</v>
      </c>
      <c r="T42" s="19">
        <v>0.10138268778129771</v>
      </c>
      <c r="U42" s="19">
        <v>0.11406107269352792</v>
      </c>
      <c r="V42" s="19">
        <v>0.11119705524823673</v>
      </c>
      <c r="W42" s="155">
        <v>0.12738350721100997</v>
      </c>
      <c r="X42" s="32">
        <v>8.7031420492944933E-2</v>
      </c>
      <c r="Y42" s="27">
        <v>0.11578643996098752</v>
      </c>
      <c r="Z42" s="27">
        <v>0.12523692182537652</v>
      </c>
      <c r="AA42" s="19">
        <v>0.12245544790232299</v>
      </c>
      <c r="AB42" s="19">
        <v>0.10967563991288737</v>
      </c>
      <c r="AC42" s="19">
        <v>0.13315264278307734</v>
      </c>
      <c r="AD42" s="155">
        <v>0.14000699269002881</v>
      </c>
      <c r="AE42" s="32">
        <v>0.11421044450226853</v>
      </c>
      <c r="AF42" s="27">
        <v>0.11966843946709918</v>
      </c>
      <c r="AG42" s="27">
        <v>9.7573061698724067E-2</v>
      </c>
      <c r="AH42" s="19">
        <v>0.11645023321078665</v>
      </c>
      <c r="AI42" s="19">
        <v>0.13269340163905211</v>
      </c>
      <c r="AJ42" s="19">
        <v>0.13465834645046024</v>
      </c>
      <c r="AK42" s="155">
        <v>0.16700054851994389</v>
      </c>
      <c r="AL42" s="32">
        <v>0.12077862844900436</v>
      </c>
      <c r="AM42" s="27">
        <v>0.14059016652483558</v>
      </c>
      <c r="AN42" s="27">
        <v>9.7304684201403563E-2</v>
      </c>
      <c r="AO42" s="19">
        <v>0.13439873541865452</v>
      </c>
      <c r="AP42" s="19">
        <v>0.15421414435998934</v>
      </c>
      <c r="AQ42" s="19">
        <v>0.16517972286649354</v>
      </c>
      <c r="AR42" s="155">
        <v>0.15423449761676486</v>
      </c>
      <c r="AS42" s="5">
        <v>0.12133128454572606</v>
      </c>
      <c r="AT42" s="84">
        <v>0.11669513702088975</v>
      </c>
      <c r="AU42" s="19">
        <v>9.1701744881939065E-2</v>
      </c>
      <c r="AV42" s="19">
        <v>0.10699987298493113</v>
      </c>
      <c r="AW42" s="19">
        <v>0.12987453215344466</v>
      </c>
      <c r="AX42" s="19">
        <v>0.14225408994891861</v>
      </c>
      <c r="AY42" s="87">
        <v>0.15857612258032089</v>
      </c>
      <c r="AZ42" s="5">
        <v>0.12971484148935483</v>
      </c>
      <c r="BA42" s="84">
        <v>0.12459683033850137</v>
      </c>
      <c r="BB42" s="19">
        <v>0.10671255614578545</v>
      </c>
      <c r="BC42" s="19">
        <v>0.14900280259916043</v>
      </c>
      <c r="BD42" s="19">
        <v>0.14460686238087755</v>
      </c>
      <c r="BE42" s="19">
        <v>0.14483089965910237</v>
      </c>
      <c r="BF42" s="87">
        <v>0.1558328415356228</v>
      </c>
      <c r="BG42" s="32">
        <v>0.1231977249622557</v>
      </c>
      <c r="BH42" s="43">
        <v>0.12550770219646895</v>
      </c>
      <c r="BI42" s="27">
        <v>0.10685796533483248</v>
      </c>
      <c r="BJ42" s="27">
        <v>0.13626092423570257</v>
      </c>
      <c r="BK42" s="19">
        <v>0.1489736770668898</v>
      </c>
      <c r="BL42" s="19">
        <v>0.14193364744398662</v>
      </c>
      <c r="BM42" s="87">
        <v>0.14476514104554983</v>
      </c>
      <c r="BN42" s="32">
        <v>0.10767452948402068</v>
      </c>
      <c r="BO42" s="43">
        <v>7.1822977308505592E-2</v>
      </c>
      <c r="BP42" s="27">
        <v>0.11040789658332034</v>
      </c>
      <c r="BQ42" s="27">
        <v>0.12888531953250648</v>
      </c>
      <c r="BR42" s="27">
        <v>0.15792691653442728</v>
      </c>
      <c r="BS42" s="27">
        <v>0.15912278360464488</v>
      </c>
      <c r="BT42" s="96">
        <v>0.1515503698393518</v>
      </c>
      <c r="BU42" s="32">
        <v>0.12148120959097597</v>
      </c>
      <c r="BV42" s="43">
        <v>6.7597058867901502E-2</v>
      </c>
      <c r="BW42" s="27">
        <v>0.10808137018572068</v>
      </c>
      <c r="BX42" s="27">
        <v>0.12755365267569999</v>
      </c>
      <c r="BY42" s="27">
        <v>0.11878391521703648</v>
      </c>
      <c r="BZ42" s="27">
        <v>0.13417519948614012</v>
      </c>
      <c r="CA42" s="128">
        <v>0.16444467248118275</v>
      </c>
      <c r="CB42" s="43">
        <v>0.11385281058414469</v>
      </c>
      <c r="CC42" s="27">
        <v>8.6144290163793172E-2</v>
      </c>
      <c r="CD42" s="19">
        <v>0.11981403326117565</v>
      </c>
      <c r="CE42" s="19">
        <v>0.12905863872422818</v>
      </c>
      <c r="CF42" s="19">
        <v>0.13328660093848246</v>
      </c>
      <c r="CG42" s="19">
        <v>0.15361393280641375</v>
      </c>
      <c r="CH42" s="128">
        <v>0.13069274418663507</v>
      </c>
      <c r="CI42" s="5">
        <v>0.1294092479940003</v>
      </c>
      <c r="CJ42" s="155">
        <v>0.14054265025533141</v>
      </c>
      <c r="CK42" s="5">
        <v>9.9280424713283549E-2</v>
      </c>
      <c r="CL42" s="155">
        <v>7.654321799171214E-2</v>
      </c>
    </row>
    <row r="43" spans="1:90" s="8" customFormat="1" ht="13.8" thickBot="1" x14ac:dyDescent="0.3">
      <c r="A43" s="268"/>
      <c r="B43" s="143" t="s">
        <v>31</v>
      </c>
      <c r="C43" s="33">
        <f t="shared" si="13"/>
        <v>6.7638049731629291E-2</v>
      </c>
      <c r="D43" s="28">
        <f t="shared" si="14"/>
        <v>5.8580277121652778E-2</v>
      </c>
      <c r="E43" s="20">
        <f t="shared" si="15"/>
        <v>6.1352493252279608E-2</v>
      </c>
      <c r="F43" s="20">
        <f t="shared" si="16"/>
        <v>7.8720669794731302E-2</v>
      </c>
      <c r="G43" s="20">
        <f t="shared" si="17"/>
        <v>7.7542188678437568E-2</v>
      </c>
      <c r="H43" s="20">
        <f t="shared" si="18"/>
        <v>8.0557340046642806E-2</v>
      </c>
      <c r="I43" s="23">
        <f t="shared" si="18"/>
        <v>7.799515823499345E-2</v>
      </c>
      <c r="J43" s="33">
        <f t="shared" si="12"/>
        <v>6.8839340300557994E-2</v>
      </c>
      <c r="K43" s="28">
        <f t="shared" si="6"/>
        <v>6.5018630852763853E-2</v>
      </c>
      <c r="L43" s="20">
        <f t="shared" si="7"/>
        <v>6.1468006893559586E-2</v>
      </c>
      <c r="M43" s="20">
        <f t="shared" si="8"/>
        <v>7.986584622900722E-2</v>
      </c>
      <c r="N43" s="20">
        <f t="shared" si="9"/>
        <v>7.9135053608095945E-2</v>
      </c>
      <c r="O43" s="20">
        <f t="shared" si="10"/>
        <v>8.341378018160156E-2</v>
      </c>
      <c r="P43" s="88">
        <f t="shared" si="11"/>
        <v>8.1693698325338807E-2</v>
      </c>
      <c r="Q43" s="33">
        <v>3.9765340661024148E-2</v>
      </c>
      <c r="R43" s="28">
        <v>4.066973185839616E-2</v>
      </c>
      <c r="S43" s="28">
        <v>4.5825293276927297E-2</v>
      </c>
      <c r="T43" s="20">
        <v>5.1117343385645019E-2</v>
      </c>
      <c r="U43" s="20">
        <v>5.4460027171178295E-2</v>
      </c>
      <c r="V43" s="20">
        <v>5.9980935674016148E-2</v>
      </c>
      <c r="W43" s="156">
        <v>6.0607129387579513E-2</v>
      </c>
      <c r="X43" s="33">
        <v>5.7196945281871713E-2</v>
      </c>
      <c r="Y43" s="28">
        <v>5.9249015329219987E-2</v>
      </c>
      <c r="Z43" s="28">
        <v>8.5801292885513414E-2</v>
      </c>
      <c r="AA43" s="20">
        <v>7.3530604855005594E-2</v>
      </c>
      <c r="AB43" s="20">
        <v>7.034182644735526E-2</v>
      </c>
      <c r="AC43" s="20">
        <v>7.4715913850597199E-2</v>
      </c>
      <c r="AD43" s="156">
        <v>7.2346511787896903E-2</v>
      </c>
      <c r="AE43" s="33">
        <v>6.9596864403094913E-2</v>
      </c>
      <c r="AF43" s="28">
        <v>6.582170181008426E-2</v>
      </c>
      <c r="AG43" s="28">
        <v>5.4710364094728854E-2</v>
      </c>
      <c r="AH43" s="20">
        <v>8.5001368706026106E-2</v>
      </c>
      <c r="AI43" s="20">
        <v>7.3014528596179434E-2</v>
      </c>
      <c r="AJ43" s="20">
        <v>8.161577079381388E-2</v>
      </c>
      <c r="AK43" s="156">
        <v>7.5387659451765204E-2</v>
      </c>
      <c r="AL43" s="33">
        <v>7.5463307149452361E-2</v>
      </c>
      <c r="AM43" s="28">
        <v>7.2842280904984694E-2</v>
      </c>
      <c r="AN43" s="28">
        <v>5.7231089016230606E-2</v>
      </c>
      <c r="AO43" s="20">
        <v>8.5667611529733859E-2</v>
      </c>
      <c r="AP43" s="20">
        <v>9.5297062258989942E-2</v>
      </c>
      <c r="AQ43" s="20">
        <v>9.7959848121986021E-2</v>
      </c>
      <c r="AR43" s="156">
        <v>8.9164987938163395E-2</v>
      </c>
      <c r="AS43" s="7">
        <v>7.597382622643846E-2</v>
      </c>
      <c r="AT43" s="85">
        <v>7.8207794066069897E-2</v>
      </c>
      <c r="AU43" s="20">
        <v>5.8564613204985058E-2</v>
      </c>
      <c r="AV43" s="20">
        <v>8.5441813850692619E-2</v>
      </c>
      <c r="AW43" s="20">
        <v>8.1010129516469104E-2</v>
      </c>
      <c r="AX43" s="20">
        <v>8.9313290916666635E-2</v>
      </c>
      <c r="AY43" s="88">
        <v>9.5580043679628413E-2</v>
      </c>
      <c r="AZ43" s="7">
        <v>9.2825542404655598E-2</v>
      </c>
      <c r="BA43" s="85">
        <v>8.8527373937419079E-2</v>
      </c>
      <c r="BB43" s="20">
        <v>6.5373866975917155E-2</v>
      </c>
      <c r="BC43" s="20">
        <v>9.722714727251941E-2</v>
      </c>
      <c r="BD43" s="20">
        <v>8.9184852247676041E-2</v>
      </c>
      <c r="BE43" s="20">
        <v>9.2787792943655481E-2</v>
      </c>
      <c r="BF43" s="88">
        <v>9.3341677745828591E-2</v>
      </c>
      <c r="BG43" s="33">
        <v>7.4425582593843589E-2</v>
      </c>
      <c r="BH43" s="44">
        <v>7.9990362004855167E-2</v>
      </c>
      <c r="BI43" s="28">
        <v>6.6371415970484168E-2</v>
      </c>
      <c r="BJ43" s="28">
        <v>8.8010364789717188E-2</v>
      </c>
      <c r="BK43" s="20">
        <v>8.1977724621278336E-2</v>
      </c>
      <c r="BL43" s="20">
        <v>8.2709548336163952E-2</v>
      </c>
      <c r="BM43" s="88">
        <v>8.2023003141042411E-2</v>
      </c>
      <c r="BN43" s="33">
        <v>6.5467313684083192E-2</v>
      </c>
      <c r="BO43" s="44">
        <v>3.4840786911081681E-2</v>
      </c>
      <c r="BP43" s="28">
        <v>5.7866119723690164E-2</v>
      </c>
      <c r="BQ43" s="28">
        <v>7.2930515442718044E-2</v>
      </c>
      <c r="BR43" s="28">
        <v>8.7794278005641047E-2</v>
      </c>
      <c r="BS43" s="28">
        <v>8.8227140815913249E-2</v>
      </c>
      <c r="BT43" s="97">
        <v>8.509857347080603E-2</v>
      </c>
      <c r="BU43" s="33">
        <v>6.9254593901008091E-2</v>
      </c>
      <c r="BV43" s="44">
        <v>2.9962878543363294E-2</v>
      </c>
      <c r="BW43" s="28">
        <v>6.4306001653956488E-2</v>
      </c>
      <c r="BX43" s="28">
        <v>7.80601516643359E-2</v>
      </c>
      <c r="BY43" s="28">
        <v>7.0648246909515725E-2</v>
      </c>
      <c r="BZ43" s="28">
        <v>7.6490029183025679E-2</v>
      </c>
      <c r="CA43" s="129">
        <v>7.0995269283102999E-2</v>
      </c>
      <c r="CB43" s="44">
        <v>5.6411181010820856E-2</v>
      </c>
      <c r="CC43" s="28">
        <v>3.569084585105365E-2</v>
      </c>
      <c r="CD43" s="20">
        <v>5.747487572036291E-2</v>
      </c>
      <c r="CE43" s="20">
        <v>7.0219776450919369E-2</v>
      </c>
      <c r="CF43" s="20">
        <v>7.1693211010092267E-2</v>
      </c>
      <c r="CG43" s="20">
        <v>7.6796101356461213E-2</v>
      </c>
      <c r="CH43" s="129">
        <v>6.8522240478158816E-2</v>
      </c>
      <c r="CI43" s="7">
        <v>5.8716670988710994E-2</v>
      </c>
      <c r="CJ43" s="156">
        <v>7.2304111402822918E-2</v>
      </c>
      <c r="CK43" s="7">
        <v>4.2725520156018867E-2</v>
      </c>
      <c r="CL43" s="156">
        <v>3.4377551982494821E-2</v>
      </c>
    </row>
    <row r="44" spans="1:90" x14ac:dyDescent="0.25">
      <c r="A44" s="266" t="s">
        <v>45</v>
      </c>
      <c r="B44" s="145" t="s">
        <v>25</v>
      </c>
      <c r="C44" s="31">
        <f t="shared" si="13"/>
        <v>8.8534233994799413E-2</v>
      </c>
      <c r="D44" s="26">
        <f t="shared" si="14"/>
        <v>8.6284802454174955E-2</v>
      </c>
      <c r="E44" s="18">
        <f t="shared" si="15"/>
        <v>8.066684018312828E-2</v>
      </c>
      <c r="F44" s="18">
        <f t="shared" si="16"/>
        <v>0.1027081735788998</v>
      </c>
      <c r="G44" s="18">
        <f t="shared" si="17"/>
        <v>7.299085181986989E-2</v>
      </c>
      <c r="H44" s="18">
        <f t="shared" si="18"/>
        <v>7.1140219117943507E-2</v>
      </c>
      <c r="I44" s="21">
        <f t="shared" si="18"/>
        <v>7.5361422076061085E-2</v>
      </c>
      <c r="J44" s="31">
        <f t="shared" si="12"/>
        <v>8.9143015644293541E-2</v>
      </c>
      <c r="K44" s="26">
        <f t="shared" si="6"/>
        <v>8.9542462662144939E-2</v>
      </c>
      <c r="L44" s="18">
        <f t="shared" si="7"/>
        <v>8.089209528748087E-2</v>
      </c>
      <c r="M44" s="18">
        <f t="shared" si="8"/>
        <v>0.10554697784398497</v>
      </c>
      <c r="N44" s="18">
        <f t="shared" si="9"/>
        <v>7.5988816450676344E-2</v>
      </c>
      <c r="O44" s="18">
        <f t="shared" si="10"/>
        <v>7.3545100596826424E-2</v>
      </c>
      <c r="P44" s="86">
        <f t="shared" si="11"/>
        <v>7.1404333106872678E-2</v>
      </c>
      <c r="Q44" s="31">
        <v>7.1405855278990404E-2</v>
      </c>
      <c r="R44" s="26">
        <v>7.7438437663777698E-2</v>
      </c>
      <c r="S44" s="26">
        <v>6.1265402118505223E-2</v>
      </c>
      <c r="T44" s="18">
        <v>7.4668682080450063E-2</v>
      </c>
      <c r="U44" s="18">
        <v>7.5222286083555065E-2</v>
      </c>
      <c r="V44" s="18">
        <v>6.3091989932263781E-2</v>
      </c>
      <c r="W44" s="154">
        <v>6.701935526848507E-2</v>
      </c>
      <c r="X44" s="31">
        <v>9.1473395910189478E-2</v>
      </c>
      <c r="Y44" s="26">
        <v>9.4245521374613436E-2</v>
      </c>
      <c r="Z44" s="26">
        <v>8.3980105902321758E-2</v>
      </c>
      <c r="AA44" s="18">
        <v>8.769097055948076E-2</v>
      </c>
      <c r="AB44" s="18">
        <v>9.6049289432915227E-2</v>
      </c>
      <c r="AC44" s="18">
        <v>6.6366003474474064E-2</v>
      </c>
      <c r="AD44" s="154">
        <v>6.8001199035353121E-2</v>
      </c>
      <c r="AE44" s="31">
        <v>9.3520984117332881E-2</v>
      </c>
      <c r="AF44" s="26">
        <v>8.829032740124039E-2</v>
      </c>
      <c r="AG44" s="26">
        <v>8.5286814133918407E-2</v>
      </c>
      <c r="AH44" s="18">
        <v>9.4096277445049128E-2</v>
      </c>
      <c r="AI44" s="18">
        <v>7.2431708707316952E-2</v>
      </c>
      <c r="AJ44" s="18">
        <v>7.3801747420303238E-2</v>
      </c>
      <c r="AK44" s="154">
        <v>6.9629637379760301E-2</v>
      </c>
      <c r="AL44" s="31">
        <v>9.8997314870258979E-2</v>
      </c>
      <c r="AM44" s="26">
        <v>0.10288036538113461</v>
      </c>
      <c r="AN44" s="26">
        <v>7.7815759779727683E-2</v>
      </c>
      <c r="AO44" s="18">
        <v>9.6180697832890391E-2</v>
      </c>
      <c r="AP44" s="18">
        <v>8.5190083898438559E-2</v>
      </c>
      <c r="AQ44" s="18">
        <v>8.1988008728729397E-2</v>
      </c>
      <c r="AR44" s="154">
        <v>7.9430492107326847E-2</v>
      </c>
      <c r="AS44" s="3">
        <v>9.1271743870829411E-2</v>
      </c>
      <c r="AT44" s="83">
        <v>8.9463961669117159E-2</v>
      </c>
      <c r="AU44" s="18">
        <v>8.2440846911953219E-2</v>
      </c>
      <c r="AV44" s="18">
        <v>0.10130397004257004</v>
      </c>
      <c r="AW44" s="18">
        <v>7.2691585711911005E-2</v>
      </c>
      <c r="AX44" s="18">
        <v>7.8461081708563196E-2</v>
      </c>
      <c r="AY44" s="86">
        <v>6.9608199916119412E-2</v>
      </c>
      <c r="AZ44" s="3">
        <v>9.1160060281321689E-2</v>
      </c>
      <c r="BA44" s="83">
        <v>9.1889464158702444E-2</v>
      </c>
      <c r="BB44" s="18">
        <v>8.4104181965712663E-2</v>
      </c>
      <c r="BC44" s="18">
        <v>0.13965138659826978</v>
      </c>
      <c r="BD44" s="18">
        <v>7.4350132125333659E-2</v>
      </c>
      <c r="BE44" s="18">
        <v>6.8902451411871873E-2</v>
      </c>
      <c r="BF44" s="86">
        <v>7.2959265786136512E-2</v>
      </c>
      <c r="BG44" s="31">
        <v>8.5109196658705991E-2</v>
      </c>
      <c r="BH44" s="42">
        <v>9.4665346379060905E-2</v>
      </c>
      <c r="BI44" s="26">
        <v>8.913915397607497E-2</v>
      </c>
      <c r="BJ44" s="26">
        <v>0.13521205337231146</v>
      </c>
      <c r="BK44" s="18">
        <v>6.7072193600491783E-2</v>
      </c>
      <c r="BL44" s="18">
        <v>6.6765977731785983E-2</v>
      </c>
      <c r="BM44" s="86">
        <v>7.0591182248348108E-2</v>
      </c>
      <c r="BN44" s="31">
        <v>9.0205574166719496E-2</v>
      </c>
      <c r="BO44" s="42">
        <v>7.7466277269512912E-2</v>
      </c>
      <c r="BP44" s="26">
        <v>8.310449751163311E-2</v>
      </c>
      <c r="BQ44" s="26">
        <v>0.11557178482085809</v>
      </c>
      <c r="BR44" s="26">
        <v>6.4903252045448473E-2</v>
      </c>
      <c r="BS44" s="26">
        <v>8.8983544366619927E-2</v>
      </c>
      <c r="BT44" s="95">
        <v>7.3995333113452022E-2</v>
      </c>
      <c r="BU44" s="31">
        <v>9.2157882588670262E-2</v>
      </c>
      <c r="BV44" s="42">
        <v>7.4898430221112422E-2</v>
      </c>
      <c r="BW44" s="26">
        <v>8.1171787064389336E-2</v>
      </c>
      <c r="BX44" s="26">
        <v>9.5575460378616611E-2</v>
      </c>
      <c r="BY44" s="26">
        <v>5.7817166437428187E-2</v>
      </c>
      <c r="BZ44" s="26">
        <v>7.0249699202774282E-2</v>
      </c>
      <c r="CA44" s="127">
        <v>6.9533673653248848E-2</v>
      </c>
      <c r="CB44" s="42">
        <v>8.0040332204975514E-2</v>
      </c>
      <c r="CC44" s="26">
        <v>7.1609893023477589E-2</v>
      </c>
      <c r="CD44" s="18">
        <v>7.8359852467046576E-2</v>
      </c>
      <c r="CE44" s="18">
        <v>8.7130452658501667E-2</v>
      </c>
      <c r="CF44" s="18">
        <v>6.4180820155860019E-2</v>
      </c>
      <c r="CG44" s="18">
        <v>5.9521313863994861E-2</v>
      </c>
      <c r="CH44" s="127">
        <v>7.1636952998379272E-2</v>
      </c>
      <c r="CI44" s="3">
        <v>5.6003183276337444E-2</v>
      </c>
      <c r="CJ44" s="154">
        <v>5.2798577227289999E-2</v>
      </c>
      <c r="CK44" s="3">
        <v>6.3975270687995106E-2</v>
      </c>
      <c r="CL44" s="154">
        <v>4.6258737491580181E-2</v>
      </c>
    </row>
    <row r="45" spans="1:90" x14ac:dyDescent="0.25">
      <c r="A45" s="267"/>
      <c r="B45" s="146" t="s">
        <v>26</v>
      </c>
      <c r="C45" s="32">
        <f t="shared" si="13"/>
        <v>5.9283494724711436E-2</v>
      </c>
      <c r="D45" s="27">
        <f t="shared" si="14"/>
        <v>5.5852966532835432E-2</v>
      </c>
      <c r="E45" s="19">
        <f t="shared" si="15"/>
        <v>5.3019945761554207E-2</v>
      </c>
      <c r="F45" s="19">
        <f t="shared" si="16"/>
        <v>6.8360862431216085E-2</v>
      </c>
      <c r="G45" s="19">
        <f t="shared" si="17"/>
        <v>6.1418545141725157E-2</v>
      </c>
      <c r="H45" s="19">
        <f t="shared" si="18"/>
        <v>6.676932017958441E-2</v>
      </c>
      <c r="I45" s="22">
        <f t="shared" si="18"/>
        <v>6.518100400427905E-2</v>
      </c>
      <c r="J45" s="32">
        <f t="shared" si="12"/>
        <v>6.0568345397753354E-2</v>
      </c>
      <c r="K45" s="27">
        <f t="shared" si="6"/>
        <v>6.0001873847546447E-2</v>
      </c>
      <c r="L45" s="19">
        <f t="shared" si="7"/>
        <v>5.3320699238974673E-2</v>
      </c>
      <c r="M45" s="19">
        <f t="shared" si="8"/>
        <v>6.8837545643434139E-2</v>
      </c>
      <c r="N45" s="19">
        <f t="shared" si="9"/>
        <v>6.280875896786331E-2</v>
      </c>
      <c r="O45" s="19">
        <f t="shared" si="10"/>
        <v>6.7786044863312203E-2</v>
      </c>
      <c r="P45" s="87">
        <f t="shared" si="11"/>
        <v>6.7637483603918566E-2</v>
      </c>
      <c r="Q45" s="32">
        <v>3.8267955104248859E-2</v>
      </c>
      <c r="R45" s="27">
        <v>4.3017460468225598E-2</v>
      </c>
      <c r="S45" s="27">
        <v>4.0558604350128563E-2</v>
      </c>
      <c r="T45" s="19">
        <v>4.5154389673943293E-2</v>
      </c>
      <c r="U45" s="19">
        <v>4.6433830984224184E-2</v>
      </c>
      <c r="V45" s="19">
        <v>5.1061932958852058E-2</v>
      </c>
      <c r="W45" s="155">
        <v>5.4141442763461889E-2</v>
      </c>
      <c r="X45" s="32">
        <v>5.3373682884631353E-2</v>
      </c>
      <c r="Y45" s="27">
        <v>5.3113969537487184E-2</v>
      </c>
      <c r="Z45" s="27">
        <v>6.5079575724768537E-2</v>
      </c>
      <c r="AA45" s="19">
        <v>6.0685032599878341E-2</v>
      </c>
      <c r="AB45" s="19">
        <v>6.0814213674621038E-2</v>
      </c>
      <c r="AC45" s="19">
        <v>5.88007948869778E-2</v>
      </c>
      <c r="AD45" s="155">
        <v>6.2849385416749018E-2</v>
      </c>
      <c r="AE45" s="32">
        <v>6.1961709864157291E-2</v>
      </c>
      <c r="AF45" s="27">
        <v>6.0451039716895034E-2</v>
      </c>
      <c r="AG45" s="27">
        <v>4.8094208092202932E-2</v>
      </c>
      <c r="AH45" s="19">
        <v>7.703328025729074E-2</v>
      </c>
      <c r="AI45" s="19">
        <v>6.1370212192311965E-2</v>
      </c>
      <c r="AJ45" s="19">
        <v>6.6179553568308139E-2</v>
      </c>
      <c r="AK45" s="155">
        <v>6.3629405755441987E-2</v>
      </c>
      <c r="AL45" s="32">
        <v>6.4681231365958838E-2</v>
      </c>
      <c r="AM45" s="27">
        <v>6.1675487349989032E-2</v>
      </c>
      <c r="AN45" s="27">
        <v>5.1474216024033598E-2</v>
      </c>
      <c r="AO45" s="19">
        <v>6.6959242634695951E-2</v>
      </c>
      <c r="AP45" s="19">
        <v>6.7536413357573377E-2</v>
      </c>
      <c r="AQ45" s="19">
        <v>7.4419328484487901E-2</v>
      </c>
      <c r="AR45" s="155">
        <v>7.231677428286036E-2</v>
      </c>
      <c r="AS45" s="5">
        <v>6.9980193874026625E-2</v>
      </c>
      <c r="AT45" s="84">
        <v>7.1051934039124617E-2</v>
      </c>
      <c r="AU45" s="19">
        <v>5.2343770576688937E-2</v>
      </c>
      <c r="AV45" s="19">
        <v>7.4941457406813183E-2</v>
      </c>
      <c r="AW45" s="19">
        <v>6.5372391139650571E-2</v>
      </c>
      <c r="AX45" s="19">
        <v>7.4432022846697629E-2</v>
      </c>
      <c r="AY45" s="87">
        <v>8.1807067736327815E-2</v>
      </c>
      <c r="AZ45" s="5">
        <v>7.8202847090665828E-2</v>
      </c>
      <c r="BA45" s="84">
        <v>7.7722329720341835E-2</v>
      </c>
      <c r="BB45" s="19">
        <v>5.7838029740794543E-2</v>
      </c>
      <c r="BC45" s="19">
        <v>8.5150266861342555E-2</v>
      </c>
      <c r="BD45" s="19">
        <v>7.1714722576714435E-2</v>
      </c>
      <c r="BE45" s="19">
        <v>7.6441133297247096E-2</v>
      </c>
      <c r="BF45" s="87">
        <v>7.5046142983656042E-2</v>
      </c>
      <c r="BG45" s="32">
        <v>6.2577284408745965E-2</v>
      </c>
      <c r="BH45" s="43">
        <v>7.3159882996493189E-2</v>
      </c>
      <c r="BI45" s="27">
        <v>5.8399628123201729E-2</v>
      </c>
      <c r="BJ45" s="27">
        <v>7.7485696228404066E-2</v>
      </c>
      <c r="BK45" s="19">
        <v>6.5333111731621304E-2</v>
      </c>
      <c r="BL45" s="19">
        <v>6.9776079988120729E-2</v>
      </c>
      <c r="BM45" s="87">
        <v>6.4027779922174927E-2</v>
      </c>
      <c r="BN45" s="32">
        <v>5.5501858589591981E-2</v>
      </c>
      <c r="BO45" s="43">
        <v>3.9822886951815135E-2</v>
      </c>
      <c r="BP45" s="27">
        <v>5.277756127997859E-2</v>
      </c>
      <c r="BQ45" s="27">
        <v>6.3290999485104957E-2</v>
      </c>
      <c r="BR45" s="27">
        <v>6.3895176086189623E-2</v>
      </c>
      <c r="BS45" s="27">
        <v>7.1177512875806259E-2</v>
      </c>
      <c r="BT45" s="96">
        <v>6.7281869970676464E-2</v>
      </c>
      <c r="BU45" s="32">
        <v>5.8289008174263413E-2</v>
      </c>
      <c r="BV45" s="43">
        <v>3.710650025030468E-2</v>
      </c>
      <c r="BW45" s="27">
        <v>5.3822381879646962E-2</v>
      </c>
      <c r="BX45" s="27">
        <v>6.4829695291577755E-2</v>
      </c>
      <c r="BY45" s="27">
        <v>5.5050184417564166E-2</v>
      </c>
      <c r="BZ45" s="27">
        <v>6.5125602138102895E-2</v>
      </c>
      <c r="CA45" s="128">
        <v>5.6842045659746571E-2</v>
      </c>
      <c r="CB45" s="43">
        <v>4.9999175890824199E-2</v>
      </c>
      <c r="CC45" s="27">
        <v>4.140817429767811E-2</v>
      </c>
      <c r="CD45" s="19">
        <v>4.9811481824097739E-2</v>
      </c>
      <c r="CE45" s="19">
        <v>6.8078563873109912E-2</v>
      </c>
      <c r="CF45" s="19">
        <v>5.6665195256780952E-2</v>
      </c>
      <c r="CG45" s="19">
        <v>6.4931942765737272E-2</v>
      </c>
      <c r="CH45" s="128">
        <v>5.515288035001234E-2</v>
      </c>
      <c r="CI45" s="5">
        <v>5.0439041797337776E-2</v>
      </c>
      <c r="CJ45" s="155">
        <v>6.8600711740008591E-2</v>
      </c>
      <c r="CK45" s="5">
        <v>3.5930732826240153E-2</v>
      </c>
      <c r="CL45" s="155">
        <v>3.7080952904118683E-2</v>
      </c>
    </row>
    <row r="46" spans="1:90" x14ac:dyDescent="0.25">
      <c r="A46" s="267"/>
      <c r="B46" s="146" t="s">
        <v>36</v>
      </c>
      <c r="C46" s="32">
        <f t="shared" si="13"/>
        <v>8.6147612625274483E-2</v>
      </c>
      <c r="D46" s="27">
        <f t="shared" si="14"/>
        <v>6.2734405361223627E-2</v>
      </c>
      <c r="E46" s="19">
        <f t="shared" si="15"/>
        <v>5.8067245028884981E-2</v>
      </c>
      <c r="F46" s="19">
        <f t="shared" si="16"/>
        <v>6.6059714531790395E-2</v>
      </c>
      <c r="G46" s="19">
        <f t="shared" si="17"/>
        <v>6.289386854434291E-2</v>
      </c>
      <c r="H46" s="19">
        <f t="shared" si="18"/>
        <v>6.8811825135224908E-2</v>
      </c>
      <c r="I46" s="22">
        <f t="shared" si="18"/>
        <v>7.6875926837171843E-2</v>
      </c>
      <c r="J46" s="32">
        <f t="shared" si="12"/>
        <v>8.8091141401704265E-2</v>
      </c>
      <c r="K46" s="27">
        <f t="shared" si="6"/>
        <v>6.7610781584778248E-2</v>
      </c>
      <c r="L46" s="19">
        <f t="shared" si="7"/>
        <v>5.9369113681310204E-2</v>
      </c>
      <c r="M46" s="19">
        <f t="shared" si="8"/>
        <v>6.7822243701382193E-2</v>
      </c>
      <c r="N46" s="19">
        <f t="shared" si="9"/>
        <v>5.8640688692206622E-2</v>
      </c>
      <c r="O46" s="19">
        <f t="shared" si="10"/>
        <v>6.3082666619146577E-2</v>
      </c>
      <c r="P46" s="87">
        <f t="shared" si="11"/>
        <v>7.4268882297236591E-2</v>
      </c>
      <c r="Q46" s="32">
        <v>6.7222463410878647E-2</v>
      </c>
      <c r="R46" s="27">
        <v>4.3527666319485431E-2</v>
      </c>
      <c r="S46" s="27">
        <v>5.9602200481583642E-2</v>
      </c>
      <c r="T46" s="19">
        <v>4.6763876855396937E-2</v>
      </c>
      <c r="U46" s="19">
        <v>4.37906698062277E-2</v>
      </c>
      <c r="V46" s="19">
        <v>3.6610433351158725E-2</v>
      </c>
      <c r="W46" s="155">
        <v>5.9998433882620453E-2</v>
      </c>
      <c r="X46" s="32">
        <v>8.0338948512151759E-2</v>
      </c>
      <c r="Y46" s="27">
        <v>6.7598801761256752E-2</v>
      </c>
      <c r="Z46" s="27">
        <v>0.1031354939324534</v>
      </c>
      <c r="AA46" s="19">
        <v>6.3307889081203952E-2</v>
      </c>
      <c r="AB46" s="19">
        <v>5.0275064801443128E-2</v>
      </c>
      <c r="AC46" s="19">
        <v>4.7877084773395716E-2</v>
      </c>
      <c r="AD46" s="155">
        <v>8.8597486460062394E-2</v>
      </c>
      <c r="AE46" s="32">
        <v>8.4437491352385499E-2</v>
      </c>
      <c r="AF46" s="27">
        <v>7.3740861355897191E-2</v>
      </c>
      <c r="AG46" s="27">
        <v>6.2100367873727143E-2</v>
      </c>
      <c r="AH46" s="19">
        <v>5.8712376252877473E-2</v>
      </c>
      <c r="AI46" s="19">
        <v>5.1725549241792582E-2</v>
      </c>
      <c r="AJ46" s="19">
        <v>7.0371793613915823E-2</v>
      </c>
      <c r="AK46" s="155">
        <v>8.9718076611347841E-2</v>
      </c>
      <c r="AL46" s="32">
        <v>0.11359580764282391</v>
      </c>
      <c r="AM46" s="27">
        <v>7.9685459150531435E-2</v>
      </c>
      <c r="AN46" s="27">
        <v>4.9349090573354203E-2</v>
      </c>
      <c r="AO46" s="19">
        <v>6.6030742875149914E-2</v>
      </c>
      <c r="AP46" s="19">
        <v>6.3746181589567949E-2</v>
      </c>
      <c r="AQ46" s="19">
        <v>7.3769643013219893E-2</v>
      </c>
      <c r="AR46" s="155">
        <v>6.5301834622133709E-2</v>
      </c>
      <c r="AS46" s="5">
        <v>9.2796831900217577E-2</v>
      </c>
      <c r="AT46" s="84">
        <v>8.3930775636054764E-2</v>
      </c>
      <c r="AU46" s="19">
        <v>5.0460225516050498E-2</v>
      </c>
      <c r="AV46" s="19">
        <v>6.0266591761392901E-2</v>
      </c>
      <c r="AW46" s="19">
        <v>4.9490028290668418E-2</v>
      </c>
      <c r="AX46" s="19">
        <v>7.3380398116874787E-2</v>
      </c>
      <c r="AY46" s="87">
        <v>7.3738760897207933E-2</v>
      </c>
      <c r="AZ46" s="5">
        <v>9.6139275779168407E-2</v>
      </c>
      <c r="BA46" s="84">
        <v>7.3574386474512421E-2</v>
      </c>
      <c r="BB46" s="19">
        <v>5.5249651332896124E-2</v>
      </c>
      <c r="BC46" s="19">
        <v>9.4398952933911789E-2</v>
      </c>
      <c r="BD46" s="19">
        <v>6.2738644257080881E-2</v>
      </c>
      <c r="BE46" s="19">
        <v>6.4142894061455805E-2</v>
      </c>
      <c r="BF46" s="87">
        <v>6.8605945883320252E-2</v>
      </c>
      <c r="BG46" s="32">
        <v>8.03985335001378E-2</v>
      </c>
      <c r="BH46" s="43">
        <v>6.9160025408561601E-2</v>
      </c>
      <c r="BI46" s="27">
        <v>5.0818703519658996E-2</v>
      </c>
      <c r="BJ46" s="27">
        <v>8.6019199272899291E-2</v>
      </c>
      <c r="BK46" s="19">
        <v>7.1865397198528871E-2</v>
      </c>
      <c r="BL46" s="19">
        <v>7.8155763448375964E-2</v>
      </c>
      <c r="BM46" s="87">
        <v>7.0310956613776746E-2</v>
      </c>
      <c r="BN46" s="32">
        <v>8.9799779115870518E-2</v>
      </c>
      <c r="BO46" s="43">
        <v>4.9668276571926434E-2</v>
      </c>
      <c r="BP46" s="27">
        <v>4.4237176220757644E-2</v>
      </c>
      <c r="BQ46" s="27">
        <v>6.7078320578225312E-2</v>
      </c>
      <c r="BR46" s="27">
        <v>7.5493974352343479E-2</v>
      </c>
      <c r="BS46" s="27">
        <v>6.0353322574775825E-2</v>
      </c>
      <c r="BT46" s="96">
        <v>7.7879563407423386E-2</v>
      </c>
      <c r="BU46" s="32">
        <v>9.2721956595259766E-2</v>
      </c>
      <c r="BV46" s="43">
        <v>3.9840366544676209E-2</v>
      </c>
      <c r="BW46" s="27">
        <v>5.1071024672326333E-2</v>
      </c>
      <c r="BX46" s="27">
        <v>7.2964313135551156E-2</v>
      </c>
      <c r="BY46" s="27">
        <v>7.4937571982956377E-2</v>
      </c>
      <c r="BZ46" s="27">
        <v>9.032379543682216E-2</v>
      </c>
      <c r="CA46" s="128">
        <v>5.7634516834660303E-2</v>
      </c>
      <c r="CB46" s="43">
        <v>6.4025038443850962E-2</v>
      </c>
      <c r="CC46" s="27">
        <v>4.6617434389334182E-2</v>
      </c>
      <c r="CD46" s="19">
        <v>5.4648516166041841E-2</v>
      </c>
      <c r="CE46" s="19">
        <v>4.5054882571295168E-2</v>
      </c>
      <c r="CF46" s="19">
        <v>8.4875603922819814E-2</v>
      </c>
      <c r="CG46" s="19">
        <v>8.2254648355908636E-2</v>
      </c>
      <c r="CH46" s="128">
        <v>6.5600964849605425E-2</v>
      </c>
      <c r="CI46" s="5">
        <v>7.6894292730623925E-2</v>
      </c>
      <c r="CJ46" s="155">
        <v>8.1471269378438654E-2</v>
      </c>
      <c r="CK46" s="5">
        <v>3.3945311967099871E-2</v>
      </c>
      <c r="CL46" s="155">
        <v>4.1609821413993553E-2</v>
      </c>
    </row>
    <row r="47" spans="1:90" x14ac:dyDescent="0.25">
      <c r="A47" s="267"/>
      <c r="B47" s="146" t="s">
        <v>27</v>
      </c>
      <c r="C47" s="32">
        <f t="shared" si="13"/>
        <v>5.7597788382965177E-2</v>
      </c>
      <c r="D47" s="27">
        <f t="shared" si="14"/>
        <v>5.8989080543123504E-2</v>
      </c>
      <c r="E47" s="19">
        <f t="shared" si="15"/>
        <v>6.5632334141582205E-2</v>
      </c>
      <c r="F47" s="19">
        <f t="shared" si="16"/>
        <v>7.521608919655981E-2</v>
      </c>
      <c r="G47" s="19">
        <f t="shared" si="17"/>
        <v>6.9035154807232851E-2</v>
      </c>
      <c r="H47" s="19">
        <f t="shared" si="18"/>
        <v>6.0228982072407324E-2</v>
      </c>
      <c r="I47" s="22">
        <f t="shared" si="18"/>
        <v>6.4773177190450615E-2</v>
      </c>
      <c r="J47" s="32">
        <f t="shared" si="12"/>
        <v>5.8383976791758323E-2</v>
      </c>
      <c r="K47" s="27">
        <f t="shared" si="6"/>
        <v>6.2921601766029234E-2</v>
      </c>
      <c r="L47" s="19">
        <f t="shared" si="7"/>
        <v>6.7769515318909387E-2</v>
      </c>
      <c r="M47" s="19">
        <f t="shared" si="8"/>
        <v>7.729237897939166E-2</v>
      </c>
      <c r="N47" s="19">
        <f t="shared" si="9"/>
        <v>7.0297276922198865E-2</v>
      </c>
      <c r="O47" s="19">
        <f t="shared" si="10"/>
        <v>6.4513751776305195E-2</v>
      </c>
      <c r="P47" s="87">
        <f t="shared" si="11"/>
        <v>6.316874825430227E-2</v>
      </c>
      <c r="Q47" s="32">
        <v>2.6740616976002836E-2</v>
      </c>
      <c r="R47" s="27">
        <v>4.8198956153373052E-2</v>
      </c>
      <c r="S47" s="27">
        <v>5.7053864393082396E-2</v>
      </c>
      <c r="T47" s="19">
        <v>5.6938546380023339E-2</v>
      </c>
      <c r="U47" s="19">
        <v>5.2088760782914023E-2</v>
      </c>
      <c r="V47" s="19">
        <v>4.4157639787261845E-2</v>
      </c>
      <c r="W47" s="155">
        <v>4.7378821216445773E-2</v>
      </c>
      <c r="X47" s="32">
        <v>5.0256707002692545E-2</v>
      </c>
      <c r="Y47" s="27">
        <v>6.2265663830236413E-2</v>
      </c>
      <c r="Z47" s="27">
        <v>8.2573202454658004E-2</v>
      </c>
      <c r="AA47" s="19">
        <v>6.6599139900754764E-2</v>
      </c>
      <c r="AB47" s="19">
        <v>6.3009688686507109E-2</v>
      </c>
      <c r="AC47" s="19">
        <v>6.3855243585637878E-2</v>
      </c>
      <c r="AD47" s="155">
        <v>5.1741284297544328E-2</v>
      </c>
      <c r="AE47" s="32">
        <v>5.7235979579428629E-2</v>
      </c>
      <c r="AF47" s="27">
        <v>6.6557587112914096E-2</v>
      </c>
      <c r="AG47" s="27">
        <v>6.4515860161492633E-2</v>
      </c>
      <c r="AH47" s="19">
        <v>7.7888998246221905E-2</v>
      </c>
      <c r="AI47" s="19">
        <v>6.7677407305726495E-2</v>
      </c>
      <c r="AJ47" s="19">
        <v>8.3066654035720985E-2</v>
      </c>
      <c r="AK47" s="155">
        <v>5.9640253114473241E-2</v>
      </c>
      <c r="AL47" s="32">
        <v>5.9501283888842918E-2</v>
      </c>
      <c r="AM47" s="27">
        <v>7.452999783679104E-2</v>
      </c>
      <c r="AN47" s="27">
        <v>7.0299348442243254E-2</v>
      </c>
      <c r="AO47" s="19">
        <v>7.849739693864323E-2</v>
      </c>
      <c r="AP47" s="19">
        <v>8.071471797376277E-2</v>
      </c>
      <c r="AQ47" s="19">
        <v>7.656171184502765E-2</v>
      </c>
      <c r="AR47" s="155">
        <v>5.8326168947700499E-2</v>
      </c>
      <c r="AS47" s="5">
        <v>6.1859278636458369E-2</v>
      </c>
      <c r="AT47" s="84">
        <v>6.4937008240564281E-2</v>
      </c>
      <c r="AU47" s="19">
        <v>6.8940293352506551E-2</v>
      </c>
      <c r="AV47" s="19">
        <v>9.1225208001816424E-2</v>
      </c>
      <c r="AW47" s="19">
        <v>7.2419632037162923E-2</v>
      </c>
      <c r="AX47" s="19">
        <v>6.553215601156992E-2</v>
      </c>
      <c r="AY47" s="87">
        <v>6.7646178200878773E-2</v>
      </c>
      <c r="AZ47" s="5">
        <v>8.4059120938563395E-2</v>
      </c>
      <c r="BA47" s="84">
        <v>6.5981722539202009E-2</v>
      </c>
      <c r="BB47" s="19">
        <v>6.992495046778828E-2</v>
      </c>
      <c r="BC47" s="19">
        <v>9.5816014370218569E-2</v>
      </c>
      <c r="BD47" s="19">
        <v>7.7326344048488968E-2</v>
      </c>
      <c r="BE47" s="19">
        <v>7.1583119113082613E-2</v>
      </c>
      <c r="BF47" s="87">
        <v>7.7490415064005294E-2</v>
      </c>
      <c r="BG47" s="32">
        <v>7.0655332270614102E-2</v>
      </c>
      <c r="BH47" s="43">
        <v>7.6477769123029199E-2</v>
      </c>
      <c r="BI47" s="27">
        <v>7.3750999748327536E-2</v>
      </c>
      <c r="BJ47" s="27">
        <v>9.4791943351600447E-2</v>
      </c>
      <c r="BK47" s="19">
        <v>8.1350496080190307E-2</v>
      </c>
      <c r="BL47" s="19">
        <v>5.3892807626435821E-2</v>
      </c>
      <c r="BM47" s="87">
        <v>7.0633127227273912E-2</v>
      </c>
      <c r="BN47" s="32">
        <v>5.6763495041463809E-2</v>
      </c>
      <c r="BO47" s="43">
        <v>4.4424109292123856E-2</v>
      </c>
      <c r="BP47" s="27">
        <v>5.5097603531176403E-2</v>
      </c>
      <c r="BQ47" s="27">
        <v>5.6581784645854609E-2</v>
      </c>
      <c r="BR47" s="27">
        <v>6.7791168462838336E-2</v>
      </c>
      <c r="BS47" s="27">
        <v>5.7460682205704848E-2</v>
      </c>
      <c r="BT47" s="96">
        <v>7.24937379660964E-2</v>
      </c>
      <c r="BU47" s="32">
        <v>6.3332453240537712E-2</v>
      </c>
      <c r="BV47" s="43">
        <v>4.058296739634152E-2</v>
      </c>
      <c r="BW47" s="27">
        <v>6.3675153953096794E-2</v>
      </c>
      <c r="BX47" s="27">
        <v>6.5758128476668204E-2</v>
      </c>
      <c r="BY47" s="27">
        <v>6.1651660139481312E-2</v>
      </c>
      <c r="BZ47" s="27">
        <v>5.7591097787711022E-2</v>
      </c>
      <c r="CA47" s="128">
        <v>7.0922399874359637E-2</v>
      </c>
      <c r="CB47" s="43">
        <v>4.5573616255047363E-2</v>
      </c>
      <c r="CC47" s="27">
        <v>4.5935023906659753E-2</v>
      </c>
      <c r="CD47" s="19">
        <v>5.0492064911450182E-2</v>
      </c>
      <c r="CE47" s="19">
        <v>6.8063731653796644E-2</v>
      </c>
      <c r="CF47" s="19">
        <v>6.6321672555256353E-2</v>
      </c>
      <c r="CG47" s="19">
        <v>7.0250652544495543E-2</v>
      </c>
      <c r="CH47" s="128">
        <v>6.8065245532600682E-2</v>
      </c>
      <c r="CI47" s="5">
        <v>5.2466327350736086E-2</v>
      </c>
      <c r="CJ47" s="155">
        <v>7.6377918296739608E-2</v>
      </c>
      <c r="CK47" s="5">
        <v>3.2732225628037327E-2</v>
      </c>
      <c r="CL47" s="155">
        <v>2.4871824942579911E-2</v>
      </c>
    </row>
    <row r="48" spans="1:90" x14ac:dyDescent="0.25">
      <c r="A48" s="267"/>
      <c r="B48" s="146" t="s">
        <v>28</v>
      </c>
      <c r="C48" s="32">
        <f t="shared" si="13"/>
        <v>6.0747361865744733E-2</v>
      </c>
      <c r="D48" s="27">
        <f t="shared" si="14"/>
        <v>4.1245419424166797E-2</v>
      </c>
      <c r="E48" s="19">
        <f t="shared" si="15"/>
        <v>5.7224283659122042E-2</v>
      </c>
      <c r="F48" s="19">
        <f t="shared" si="16"/>
        <v>7.046542092818113E-2</v>
      </c>
      <c r="G48" s="19">
        <f t="shared" si="17"/>
        <v>7.2078798891631463E-2</v>
      </c>
      <c r="H48" s="19">
        <f t="shared" si="18"/>
        <v>5.9555834566797826E-2</v>
      </c>
      <c r="I48" s="22">
        <f t="shared" si="18"/>
        <v>5.5344557055997445E-2</v>
      </c>
      <c r="J48" s="32">
        <f t="shared" si="12"/>
        <v>6.1094148510454874E-2</v>
      </c>
      <c r="K48" s="27">
        <f t="shared" si="6"/>
        <v>4.5889645325842894E-2</v>
      </c>
      <c r="L48" s="19">
        <f t="shared" si="7"/>
        <v>5.5829933718464501E-2</v>
      </c>
      <c r="M48" s="19">
        <f t="shared" si="8"/>
        <v>7.1350163407889675E-2</v>
      </c>
      <c r="N48" s="19">
        <f t="shared" si="9"/>
        <v>7.4085467754127027E-2</v>
      </c>
      <c r="O48" s="19">
        <f t="shared" si="10"/>
        <v>6.1415345294814717E-2</v>
      </c>
      <c r="P48" s="87">
        <f t="shared" si="11"/>
        <v>5.2378432973412672E-2</v>
      </c>
      <c r="Q48" s="32">
        <v>3.1808765867673026E-2</v>
      </c>
      <c r="R48" s="27">
        <v>2.4327508846081404E-2</v>
      </c>
      <c r="S48" s="27">
        <v>3.135449254280822E-2</v>
      </c>
      <c r="T48" s="19">
        <v>6.120070282015818E-2</v>
      </c>
      <c r="U48" s="19">
        <v>5.369248721038309E-2</v>
      </c>
      <c r="V48" s="19">
        <v>5.4092312450936916E-2</v>
      </c>
      <c r="W48" s="155">
        <v>4.1358015573789431E-2</v>
      </c>
      <c r="X48" s="32">
        <v>5.8372806931727104E-2</v>
      </c>
      <c r="Y48" s="27">
        <v>4.8214465864456969E-2</v>
      </c>
      <c r="Z48" s="27">
        <v>6.4126683478076943E-2</v>
      </c>
      <c r="AA48" s="19">
        <v>6.5292038995890367E-2</v>
      </c>
      <c r="AB48" s="19">
        <v>8.2104254389489997E-2</v>
      </c>
      <c r="AC48" s="19">
        <v>6.7734962914979546E-2</v>
      </c>
      <c r="AD48" s="155">
        <v>4.8352095737269271E-2</v>
      </c>
      <c r="AE48" s="32">
        <v>6.5395322822607377E-2</v>
      </c>
      <c r="AF48" s="27">
        <v>4.5093365151418818E-2</v>
      </c>
      <c r="AG48" s="27">
        <v>5.1909517103908634E-2</v>
      </c>
      <c r="AH48" s="19">
        <v>6.3081942362896853E-2</v>
      </c>
      <c r="AI48" s="19">
        <v>7.2829610384904334E-2</v>
      </c>
      <c r="AJ48" s="19">
        <v>6.3836893926608546E-2</v>
      </c>
      <c r="AK48" s="155">
        <v>4.7521091349637681E-2</v>
      </c>
      <c r="AL48" s="32">
        <v>7.511453291904957E-2</v>
      </c>
      <c r="AM48" s="27">
        <v>4.4037903302043026E-2</v>
      </c>
      <c r="AN48" s="27">
        <v>5.5478035204451742E-2</v>
      </c>
      <c r="AO48" s="19">
        <v>7.5496086847550797E-2</v>
      </c>
      <c r="AP48" s="19">
        <v>0.10097073258929375</v>
      </c>
      <c r="AQ48" s="19">
        <v>5.9468235252338693E-2</v>
      </c>
      <c r="AR48" s="155">
        <v>5.5740051932313586E-2</v>
      </c>
      <c r="AS48" s="5">
        <v>7.2308276848778302E-2</v>
      </c>
      <c r="AT48" s="84">
        <v>6.2259531794199442E-2</v>
      </c>
      <c r="AU48" s="19">
        <v>4.807186888360504E-2</v>
      </c>
      <c r="AV48" s="19">
        <v>7.7981580500611034E-2</v>
      </c>
      <c r="AW48" s="19">
        <v>6.3485297405523972E-2</v>
      </c>
      <c r="AX48" s="19">
        <v>5.63578090059886E-2</v>
      </c>
      <c r="AY48" s="87">
        <v>5.9155781157221976E-2</v>
      </c>
      <c r="AZ48" s="5">
        <v>7.7843908273820248E-2</v>
      </c>
      <c r="BA48" s="84">
        <v>5.8957463041835648E-2</v>
      </c>
      <c r="BB48" s="19">
        <v>5.5127043399137092E-2</v>
      </c>
      <c r="BC48" s="19">
        <v>8.5656639850911875E-2</v>
      </c>
      <c r="BD48" s="19">
        <v>7.314373563843321E-2</v>
      </c>
      <c r="BE48" s="19">
        <v>5.0400824962846334E-2</v>
      </c>
      <c r="BF48" s="87">
        <v>6.2942353670894888E-2</v>
      </c>
      <c r="BG48" s="32">
        <v>5.9754642917735766E-2</v>
      </c>
      <c r="BH48" s="43">
        <v>5.9263945617452816E-2</v>
      </c>
      <c r="BI48" s="27">
        <v>7.9260010598721328E-2</v>
      </c>
      <c r="BJ48" s="27">
        <v>7.1812905458102233E-2</v>
      </c>
      <c r="BK48" s="19">
        <v>6.9348026956997058E-2</v>
      </c>
      <c r="BL48" s="19">
        <v>5.8886541953325718E-2</v>
      </c>
      <c r="BM48" s="87">
        <v>4.9467417739875431E-2</v>
      </c>
      <c r="BN48" s="32">
        <v>4.8154931502247658E-2</v>
      </c>
      <c r="BO48" s="43">
        <v>2.4962978989255015E-2</v>
      </c>
      <c r="BP48" s="27">
        <v>6.1311818537007012E-2</v>
      </c>
      <c r="BQ48" s="27">
        <v>7.0279410426996036E-2</v>
      </c>
      <c r="BR48" s="27">
        <v>7.7109597457990897E-2</v>
      </c>
      <c r="BS48" s="27">
        <v>8.054518189149347E-2</v>
      </c>
      <c r="BT48" s="96">
        <v>5.4490656626299067E-2</v>
      </c>
      <c r="BU48" s="32">
        <v>5.9727981274028515E-2</v>
      </c>
      <c r="BV48" s="43">
        <v>2.2954612235743084E-2</v>
      </c>
      <c r="BW48" s="27">
        <v>6.7730919697985156E-2</v>
      </c>
      <c r="BX48" s="27">
        <v>6.35433828944897E-2</v>
      </c>
      <c r="BY48" s="27">
        <v>6.1857068337676936E-2</v>
      </c>
      <c r="BZ48" s="27">
        <v>5.8795445874221482E-2</v>
      </c>
      <c r="CA48" s="128">
        <v>4.092854217543939E-2</v>
      </c>
      <c r="CB48" s="43">
        <v>5.8992449299779731E-2</v>
      </c>
      <c r="CC48" s="27">
        <v>2.2382419399181723E-2</v>
      </c>
      <c r="CD48" s="19">
        <v>5.7872447145519347E-2</v>
      </c>
      <c r="CE48" s="19">
        <v>7.0309519124204189E-2</v>
      </c>
      <c r="CF48" s="19">
        <v>6.6247178545621621E-2</v>
      </c>
      <c r="CG48" s="19">
        <v>6.5484123332234925E-2</v>
      </c>
      <c r="CH48" s="128">
        <v>4.9327898111357099E-2</v>
      </c>
      <c r="CI48" s="5">
        <v>5.9129049973798156E-2</v>
      </c>
      <c r="CJ48" s="155">
        <v>6.6829489132903791E-2</v>
      </c>
      <c r="CK48" s="5">
        <v>3.7750267045628304E-2</v>
      </c>
      <c r="CL48" s="155">
        <v>3.3811782878933758E-2</v>
      </c>
    </row>
    <row r="49" spans="1:90" x14ac:dyDescent="0.25">
      <c r="A49" s="267"/>
      <c r="B49" s="146" t="s">
        <v>29</v>
      </c>
      <c r="C49" s="32">
        <f t="shared" si="13"/>
        <v>4.0018166651599754E-2</v>
      </c>
      <c r="D49" s="27">
        <f t="shared" si="14"/>
        <v>5.8378997470182624E-2</v>
      </c>
      <c r="E49" s="19">
        <f t="shared" si="15"/>
        <v>5.434688916067347E-2</v>
      </c>
      <c r="F49" s="19">
        <f t="shared" si="16"/>
        <v>6.0090779266918429E-2</v>
      </c>
      <c r="G49" s="19">
        <f t="shared" si="17"/>
        <v>6.7325087109194867E-2</v>
      </c>
      <c r="H49" s="19">
        <f t="shared" si="18"/>
        <v>6.728667056409196E-2</v>
      </c>
      <c r="I49" s="22">
        <f t="shared" si="18"/>
        <v>7.0026567611552321E-2</v>
      </c>
      <c r="J49" s="32">
        <f t="shared" si="12"/>
        <v>4.0765948827235075E-2</v>
      </c>
      <c r="K49" s="27">
        <f t="shared" si="6"/>
        <v>5.9967890943716094E-2</v>
      </c>
      <c r="L49" s="19">
        <f t="shared" si="7"/>
        <v>5.214009614839886E-2</v>
      </c>
      <c r="M49" s="19">
        <f t="shared" si="8"/>
        <v>5.7392588995043806E-2</v>
      </c>
      <c r="N49" s="19">
        <f t="shared" si="9"/>
        <v>7.019845829528823E-2</v>
      </c>
      <c r="O49" s="19">
        <f t="shared" si="10"/>
        <v>7.2112062257214379E-2</v>
      </c>
      <c r="P49" s="87">
        <f t="shared" si="11"/>
        <v>7.968265385636801E-2</v>
      </c>
      <c r="Q49" s="32">
        <v>2.0078715774970519E-2</v>
      </c>
      <c r="R49" s="27">
        <v>3.3816550311028558E-2</v>
      </c>
      <c r="S49" s="27">
        <v>5.5761189045567254E-2</v>
      </c>
      <c r="T49" s="19">
        <v>2.3713567927452828E-2</v>
      </c>
      <c r="U49" s="19">
        <v>4.5980936412260434E-2</v>
      </c>
      <c r="V49" s="19">
        <v>6.2624108506934353E-2</v>
      </c>
      <c r="W49" s="155">
        <v>7.0431944873006552E-2</v>
      </c>
      <c r="X49" s="32">
        <v>3.5902351687833331E-2</v>
      </c>
      <c r="Y49" s="27">
        <v>4.3163753296401666E-2</v>
      </c>
      <c r="Z49" s="27">
        <v>6.2428144167689929E-2</v>
      </c>
      <c r="AA49" s="19">
        <v>4.328378565651602E-2</v>
      </c>
      <c r="AB49" s="19">
        <v>6.7380979910017749E-2</v>
      </c>
      <c r="AC49" s="19">
        <v>6.5076990391305448E-2</v>
      </c>
      <c r="AD49" s="155">
        <v>7.5062120794476647E-2</v>
      </c>
      <c r="AE49" s="32">
        <v>3.259440438532011E-2</v>
      </c>
      <c r="AF49" s="27">
        <v>5.6192037238348029E-2</v>
      </c>
      <c r="AG49" s="27">
        <v>4.6881433287893376E-2</v>
      </c>
      <c r="AH49" s="19">
        <v>7.5877194994545719E-2</v>
      </c>
      <c r="AI49" s="19">
        <v>7.3193966278296038E-2</v>
      </c>
      <c r="AJ49" s="19">
        <v>8.044425674220744E-2</v>
      </c>
      <c r="AK49" s="155">
        <v>7.9570689333694045E-2</v>
      </c>
      <c r="AL49" s="32">
        <v>4.3799096088208769E-2</v>
      </c>
      <c r="AM49" s="27">
        <v>6.266299370564192E-2</v>
      </c>
      <c r="AN49" s="27">
        <v>4.551841541632181E-2</v>
      </c>
      <c r="AO49" s="19">
        <v>5.7802134774785317E-2</v>
      </c>
      <c r="AP49" s="19">
        <v>9.874638492236909E-2</v>
      </c>
      <c r="AQ49" s="19">
        <v>9.2017102143328658E-2</v>
      </c>
      <c r="AR49" s="155">
        <v>8.6721273466820556E-2</v>
      </c>
      <c r="AS49" s="5">
        <v>5.3465770523628206E-2</v>
      </c>
      <c r="AT49" s="84">
        <v>6.8511575482496312E-2</v>
      </c>
      <c r="AU49" s="19">
        <v>3.986363964773347E-2</v>
      </c>
      <c r="AV49" s="19">
        <v>6.3401092053603128E-2</v>
      </c>
      <c r="AW49" s="19">
        <v>6.321245062206482E-2</v>
      </c>
      <c r="AX49" s="19">
        <v>7.8853838923402003E-2</v>
      </c>
      <c r="AY49" s="87">
        <v>8.0966894457132149E-2</v>
      </c>
      <c r="AZ49" s="5">
        <v>4.7635775925307829E-2</v>
      </c>
      <c r="BA49" s="84">
        <v>8.8749995623636821E-2</v>
      </c>
      <c r="BB49" s="19">
        <v>4.8513057640962733E-2</v>
      </c>
      <c r="BC49" s="19">
        <v>8.7356032168240214E-2</v>
      </c>
      <c r="BD49" s="19">
        <v>7.9324693630968932E-2</v>
      </c>
      <c r="BE49" s="19">
        <v>7.14067944603477E-2</v>
      </c>
      <c r="BF49" s="87">
        <v>8.5549710001609602E-2</v>
      </c>
      <c r="BG49" s="32">
        <v>4.4416765072561523E-2</v>
      </c>
      <c r="BH49" s="43">
        <v>8.5548759967745261E-2</v>
      </c>
      <c r="BI49" s="27">
        <v>6.1276845361126896E-2</v>
      </c>
      <c r="BJ49" s="27">
        <v>6.0491097649617895E-2</v>
      </c>
      <c r="BK49" s="19">
        <v>7.1557093397352362E-2</v>
      </c>
      <c r="BL49" s="19">
        <v>6.5686014959263517E-2</v>
      </c>
      <c r="BM49" s="87">
        <v>7.3824775731671816E-2</v>
      </c>
      <c r="BN49" s="32">
        <v>4.8234711160050299E-2</v>
      </c>
      <c r="BO49" s="43">
        <v>4.1097461924430194E-2</v>
      </c>
      <c r="BP49" s="27">
        <v>5.6878044619895436E-2</v>
      </c>
      <c r="BQ49" s="27">
        <v>4.7215806735589304E-2</v>
      </c>
      <c r="BR49" s="27">
        <v>6.2191161188976343E-2</v>
      </c>
      <c r="BS49" s="27">
        <v>6.078739193092593E-2</v>
      </c>
      <c r="BT49" s="96">
        <v>8.5333822192532729E-2</v>
      </c>
      <c r="BU49" s="32">
        <v>3.5359481584977495E-2</v>
      </c>
      <c r="BV49" s="43">
        <v>4.7334261106632247E-2</v>
      </c>
      <c r="BW49" s="27">
        <v>6.5468126454423223E-2</v>
      </c>
      <c r="BX49" s="27">
        <v>6.3679328315617428E-2</v>
      </c>
      <c r="BY49" s="27">
        <v>5.1266917239606413E-2</v>
      </c>
      <c r="BZ49" s="27">
        <v>4.4837369041628355E-2</v>
      </c>
      <c r="CA49" s="128">
        <v>5.9601330619510631E-2</v>
      </c>
      <c r="CB49" s="43">
        <v>3.8694594313139437E-2</v>
      </c>
      <c r="CC49" s="27">
        <v>5.671258604546528E-2</v>
      </c>
      <c r="CD49" s="19">
        <v>6.087999596512067E-2</v>
      </c>
      <c r="CE49" s="19">
        <v>7.8087752393216414E-2</v>
      </c>
      <c r="CF49" s="19">
        <v>6.039628749003647E-2</v>
      </c>
      <c r="CG49" s="19">
        <v>5.7302234626597628E-2</v>
      </c>
      <c r="CH49" s="128">
        <v>7.2230210833746075E-2</v>
      </c>
      <c r="CI49" s="5">
        <v>5.2588110901989671E-2</v>
      </c>
      <c r="CJ49" s="155">
        <v>6.4846236681969344E-2</v>
      </c>
      <c r="CK49" s="5">
        <v>6.5516870125082907E-2</v>
      </c>
      <c r="CL49" s="155">
        <v>4.0756916144895863E-2</v>
      </c>
    </row>
    <row r="50" spans="1:90" x14ac:dyDescent="0.25">
      <c r="A50" s="267"/>
      <c r="B50" s="146" t="s">
        <v>30</v>
      </c>
      <c r="C50" s="32">
        <f t="shared" si="13"/>
        <v>9.3783274157060587E-2</v>
      </c>
      <c r="D50" s="27">
        <f t="shared" si="14"/>
        <v>0.10497087469368205</v>
      </c>
      <c r="E50" s="19">
        <f t="shared" si="15"/>
        <v>0.11719529175077867</v>
      </c>
      <c r="F50" s="19">
        <f t="shared" si="16"/>
        <v>0.12137034236099491</v>
      </c>
      <c r="G50" s="19">
        <f t="shared" si="17"/>
        <v>0.12428393222192816</v>
      </c>
      <c r="H50" s="19">
        <f t="shared" si="18"/>
        <v>0.15063776412478014</v>
      </c>
      <c r="I50" s="22">
        <f t="shared" si="18"/>
        <v>0.14241540811494491</v>
      </c>
      <c r="J50" s="32">
        <f t="shared" si="12"/>
        <v>9.503802257790088E-2</v>
      </c>
      <c r="K50" s="27">
        <f t="shared" si="6"/>
        <v>0.11152100882825598</v>
      </c>
      <c r="L50" s="19">
        <f t="shared" si="7"/>
        <v>0.11826974152571906</v>
      </c>
      <c r="M50" s="19">
        <f t="shared" si="8"/>
        <v>0.11886375639544268</v>
      </c>
      <c r="N50" s="19">
        <f t="shared" si="9"/>
        <v>0.12742442427237061</v>
      </c>
      <c r="O50" s="19">
        <f t="shared" si="10"/>
        <v>0.14366313099568251</v>
      </c>
      <c r="P50" s="87">
        <f t="shared" si="11"/>
        <v>0.15534094814096383</v>
      </c>
      <c r="Q50" s="32">
        <v>6.8756130624894732E-2</v>
      </c>
      <c r="R50" s="27">
        <v>8.9978388321198782E-2</v>
      </c>
      <c r="S50" s="27">
        <v>0.10695475029350529</v>
      </c>
      <c r="T50" s="19">
        <v>9.602969919608316E-2</v>
      </c>
      <c r="U50" s="19">
        <v>0.10096263489640979</v>
      </c>
      <c r="V50" s="19">
        <v>0.11529681399923243</v>
      </c>
      <c r="W50" s="155">
        <v>0.14957021400651208</v>
      </c>
      <c r="X50" s="32">
        <v>9.8461846406380046E-2</v>
      </c>
      <c r="Y50" s="27">
        <v>0.1208089733548097</v>
      </c>
      <c r="Z50" s="27">
        <v>0.12459787328991254</v>
      </c>
      <c r="AA50" s="19">
        <v>0.12688118317292119</v>
      </c>
      <c r="AB50" s="19">
        <v>0.10944925855784549</v>
      </c>
      <c r="AC50" s="19">
        <v>0.13228955019201177</v>
      </c>
      <c r="AD50" s="155">
        <v>0.15972109008444807</v>
      </c>
      <c r="AE50" s="32">
        <v>9.8823231463109104E-2</v>
      </c>
      <c r="AF50" s="27">
        <v>0.12053359310614314</v>
      </c>
      <c r="AG50" s="27">
        <v>9.4856136267764096E-2</v>
      </c>
      <c r="AH50" s="19">
        <v>0.11509815009599252</v>
      </c>
      <c r="AI50" s="19">
        <v>0.12990800652740875</v>
      </c>
      <c r="AJ50" s="19">
        <v>0.13203346568431099</v>
      </c>
      <c r="AK50" s="155">
        <v>0.17320805034078732</v>
      </c>
      <c r="AL50" s="32">
        <v>0.10933685363454178</v>
      </c>
      <c r="AM50" s="27">
        <v>0.11740035311074132</v>
      </c>
      <c r="AN50" s="27">
        <v>0.12320117422786676</v>
      </c>
      <c r="AO50" s="19">
        <v>0.12341325483652874</v>
      </c>
      <c r="AP50" s="19">
        <v>0.14665729833680499</v>
      </c>
      <c r="AQ50" s="19">
        <v>0.14434159312430933</v>
      </c>
      <c r="AR50" s="155">
        <v>0.14584731415413657</v>
      </c>
      <c r="AS50" s="5">
        <v>9.3300625405346671E-2</v>
      </c>
      <c r="AT50" s="84">
        <v>0.11002732834279073</v>
      </c>
      <c r="AU50" s="19">
        <v>0.11360554777246161</v>
      </c>
      <c r="AV50" s="19">
        <v>9.5704889233576312E-2</v>
      </c>
      <c r="AW50" s="19">
        <v>0.12490368150514858</v>
      </c>
      <c r="AX50" s="19">
        <v>0.14903694822356492</v>
      </c>
      <c r="AY50" s="87">
        <v>0.15987905349711407</v>
      </c>
      <c r="AZ50" s="5">
        <v>0.10544904890460419</v>
      </c>
      <c r="BA50" s="84">
        <v>0.1185199553495916</v>
      </c>
      <c r="BB50" s="19">
        <v>0.12436738906378092</v>
      </c>
      <c r="BC50" s="19">
        <v>0.12709734494880082</v>
      </c>
      <c r="BD50" s="19">
        <v>0.13739717219218883</v>
      </c>
      <c r="BE50" s="19">
        <v>0.14854900506270607</v>
      </c>
      <c r="BF50" s="87">
        <v>0.14527692702161207</v>
      </c>
      <c r="BG50" s="32">
        <v>9.3823565665147546E-2</v>
      </c>
      <c r="BH50" s="43">
        <v>0.13421269975060665</v>
      </c>
      <c r="BI50" s="27">
        <v>0.12979298460901714</v>
      </c>
      <c r="BJ50" s="27">
        <v>0.14176126650801302</v>
      </c>
      <c r="BK50" s="19">
        <v>0.13408403924425652</v>
      </c>
      <c r="BL50" s="19">
        <v>0.15969544626694315</v>
      </c>
      <c r="BM50" s="87">
        <v>0.15043357601099125</v>
      </c>
      <c r="BN50" s="32">
        <v>9.2352878519183085E-2</v>
      </c>
      <c r="BO50" s="43">
        <v>8.0686779290165864E-2</v>
      </c>
      <c r="BP50" s="27">
        <v>0.1287820766814442</v>
      </c>
      <c r="BQ50" s="27">
        <v>0.12492426317162579</v>
      </c>
      <c r="BR50" s="27">
        <v>0.13603330291890212</v>
      </c>
      <c r="BS50" s="27">
        <v>0.16806222541238147</v>
      </c>
      <c r="BT50" s="96">
        <v>0.15879136001210911</v>
      </c>
      <c r="BU50" s="32">
        <v>8.6816308602765388E-2</v>
      </c>
      <c r="BV50" s="43">
        <v>7.1369233458081702E-2</v>
      </c>
      <c r="BW50" s="27">
        <v>0.10953797568554813</v>
      </c>
      <c r="BX50" s="27">
        <v>0.12837042923363942</v>
      </c>
      <c r="BY50" s="27">
        <v>0.10877058136196158</v>
      </c>
      <c r="BZ50" s="27">
        <v>0.15079515719382772</v>
      </c>
      <c r="CA50" s="128">
        <v>0.16567899586297294</v>
      </c>
      <c r="CB50" s="43">
        <v>9.0712252344633496E-2</v>
      </c>
      <c r="CC50" s="27">
        <v>8.6171442852690891E-2</v>
      </c>
      <c r="CD50" s="19">
        <v>0.11625700961648609</v>
      </c>
      <c r="CE50" s="19">
        <v>0.1344229432127681</v>
      </c>
      <c r="CF50" s="19">
        <v>0.11467334667835526</v>
      </c>
      <c r="CG50" s="19">
        <v>0.16359713040220999</v>
      </c>
      <c r="CH50" s="128">
        <v>0.13216538561380101</v>
      </c>
      <c r="CI50" s="5">
        <v>0.1315165926402932</v>
      </c>
      <c r="CJ50" s="155">
        <v>0.1712439414391303</v>
      </c>
      <c r="CK50" s="5">
        <v>9.9388273326202675E-2</v>
      </c>
      <c r="CL50" s="155">
        <v>6.8241212153679967E-2</v>
      </c>
    </row>
    <row r="51" spans="1:90" s="8" customFormat="1" ht="13.5" customHeight="1" thickBot="1" x14ac:dyDescent="0.3">
      <c r="A51" s="268"/>
      <c r="B51" s="143" t="s">
        <v>31</v>
      </c>
      <c r="C51" s="33">
        <f t="shared" si="13"/>
        <v>6.2725486839568065E-2</v>
      </c>
      <c r="D51" s="28">
        <f t="shared" si="14"/>
        <v>6.0200246029966875E-2</v>
      </c>
      <c r="E51" s="20">
        <f t="shared" si="15"/>
        <v>5.9180699012950054E-2</v>
      </c>
      <c r="F51" s="20">
        <f t="shared" si="16"/>
        <v>7.3031767876800865E-2</v>
      </c>
      <c r="G51" s="20">
        <f t="shared" si="17"/>
        <v>6.67091328440126E-2</v>
      </c>
      <c r="H51" s="20">
        <f t="shared" si="18"/>
        <v>7.122110031040664E-2</v>
      </c>
      <c r="I51" s="23">
        <f t="shared" si="18"/>
        <v>6.9916391642052086E-2</v>
      </c>
      <c r="J51" s="33">
        <f t="shared" si="12"/>
        <v>6.3927252868342846E-2</v>
      </c>
      <c r="K51" s="28">
        <f t="shared" si="6"/>
        <v>6.4448265559339801E-2</v>
      </c>
      <c r="L51" s="20">
        <f t="shared" si="7"/>
        <v>5.9561952933339386E-2</v>
      </c>
      <c r="M51" s="20">
        <f t="shared" si="8"/>
        <v>7.3629011889347867E-2</v>
      </c>
      <c r="N51" s="20">
        <f t="shared" si="9"/>
        <v>6.8251710818905076E-2</v>
      </c>
      <c r="O51" s="20">
        <f t="shared" si="10"/>
        <v>7.2305258534590564E-2</v>
      </c>
      <c r="P51" s="88">
        <f t="shared" si="11"/>
        <v>7.2262949228745418E-2</v>
      </c>
      <c r="Q51" s="33">
        <v>4.0914005056574429E-2</v>
      </c>
      <c r="R51" s="28">
        <v>4.7142946215339737E-2</v>
      </c>
      <c r="S51" s="28">
        <v>4.7032514756757286E-2</v>
      </c>
      <c r="T51" s="20">
        <v>5.0193821934117262E-2</v>
      </c>
      <c r="U51" s="20">
        <v>5.1484695722295214E-2</v>
      </c>
      <c r="V51" s="20">
        <v>5.5319870916657236E-2</v>
      </c>
      <c r="W51" s="156">
        <v>6.003050195939659E-2</v>
      </c>
      <c r="X51" s="33">
        <v>5.8002775490306913E-2</v>
      </c>
      <c r="Y51" s="28">
        <v>5.9717468948422017E-2</v>
      </c>
      <c r="Z51" s="28">
        <v>7.120217922373144E-2</v>
      </c>
      <c r="AA51" s="20">
        <v>6.591937686302618E-2</v>
      </c>
      <c r="AB51" s="20">
        <v>6.6033089736196329E-2</v>
      </c>
      <c r="AC51" s="20">
        <v>6.4286121421353426E-2</v>
      </c>
      <c r="AD51" s="156">
        <v>6.832431502769605E-2</v>
      </c>
      <c r="AE51" s="33">
        <v>6.5246348110629696E-2</v>
      </c>
      <c r="AF51" s="28">
        <v>6.5571413523240557E-2</v>
      </c>
      <c r="AG51" s="28">
        <v>5.3853012406769624E-2</v>
      </c>
      <c r="AH51" s="20">
        <v>7.9246450260460941E-2</v>
      </c>
      <c r="AI51" s="20">
        <v>6.6940675819760112E-2</v>
      </c>
      <c r="AJ51" s="20">
        <v>7.1968623756227812E-2</v>
      </c>
      <c r="AK51" s="156">
        <v>6.8485213401672768E-2</v>
      </c>
      <c r="AL51" s="33">
        <v>6.9418446568265305E-2</v>
      </c>
      <c r="AM51" s="28">
        <v>6.7565751348399664E-2</v>
      </c>
      <c r="AN51" s="28">
        <v>5.8194536198602848E-2</v>
      </c>
      <c r="AO51" s="20">
        <v>7.229191786796145E-2</v>
      </c>
      <c r="AP51" s="20">
        <v>7.578850755392684E-2</v>
      </c>
      <c r="AQ51" s="20">
        <v>7.9097999359959259E-2</v>
      </c>
      <c r="AR51" s="156">
        <v>7.5585081205711363E-2</v>
      </c>
      <c r="AS51" s="7">
        <v>7.1999234810776108E-2</v>
      </c>
      <c r="AT51" s="85">
        <v>7.3836923374488536E-2</v>
      </c>
      <c r="AU51" s="20">
        <v>5.7958515930777672E-2</v>
      </c>
      <c r="AV51" s="20">
        <v>7.7777493620732538E-2</v>
      </c>
      <c r="AW51" s="20">
        <v>6.9383001398142935E-2</v>
      </c>
      <c r="AX51" s="20">
        <v>7.8113904982487756E-2</v>
      </c>
      <c r="AY51" s="88">
        <v>8.4004268438447105E-2</v>
      </c>
      <c r="AZ51" s="7">
        <v>8.0467620192435696E-2</v>
      </c>
      <c r="BA51" s="85">
        <v>7.9796575518441618E-2</v>
      </c>
      <c r="BB51" s="20">
        <v>6.3470839259341161E-2</v>
      </c>
      <c r="BC51" s="20">
        <v>9.0730277211344704E-2</v>
      </c>
      <c r="BD51" s="20">
        <v>7.6274841058309673E-2</v>
      </c>
      <c r="BE51" s="20">
        <v>7.9023348005341318E-2</v>
      </c>
      <c r="BF51" s="88">
        <v>7.8883961661035326E-2</v>
      </c>
      <c r="BG51" s="33">
        <v>6.5818694381741205E-2</v>
      </c>
      <c r="BH51" s="44">
        <v>7.797566790776797E-2</v>
      </c>
      <c r="BI51" s="28">
        <v>6.571058383452387E-2</v>
      </c>
      <c r="BJ51" s="28">
        <v>8.4234780761958422E-2</v>
      </c>
      <c r="BK51" s="20">
        <v>7.0961080443218208E-2</v>
      </c>
      <c r="BL51" s="20">
        <v>7.3817030402753947E-2</v>
      </c>
      <c r="BM51" s="88">
        <v>6.9504106346128969E-2</v>
      </c>
      <c r="BN51" s="33">
        <v>5.9550898336013423E-2</v>
      </c>
      <c r="BO51" s="44">
        <v>4.3979377638618346E-2</v>
      </c>
      <c r="BP51" s="28">
        <v>5.9073441856211162E-2</v>
      </c>
      <c r="BQ51" s="28">
        <v>6.8637976595181394E-2</v>
      </c>
      <c r="BR51" s="28">
        <v>6.9147794819391289E-2</v>
      </c>
      <c r="BS51" s="28">
        <v>7.6815169431943733E-2</v>
      </c>
      <c r="BT51" s="97">
        <v>7.3286145789875121E-2</v>
      </c>
      <c r="BU51" s="33">
        <v>6.1901213933427839E-2</v>
      </c>
      <c r="BV51" s="44">
        <v>4.0846448901411321E-2</v>
      </c>
      <c r="BW51" s="28">
        <v>5.9649270022589775E-2</v>
      </c>
      <c r="BX51" s="28">
        <v>7.0012299470238237E-2</v>
      </c>
      <c r="BY51" s="28">
        <v>5.9245046488387472E-2</v>
      </c>
      <c r="BZ51" s="28">
        <v>6.969549758989213E-2</v>
      </c>
      <c r="CA51" s="129">
        <v>6.2334924461015156E-2</v>
      </c>
      <c r="CB51" s="44">
        <v>5.3935631515510056E-2</v>
      </c>
      <c r="CC51" s="28">
        <v>4.5569886923538971E-2</v>
      </c>
      <c r="CD51" s="20">
        <v>5.5662096640195675E-2</v>
      </c>
      <c r="CE51" s="20">
        <v>7.1273284182987479E-2</v>
      </c>
      <c r="CF51" s="20">
        <v>6.183259540049791E-2</v>
      </c>
      <c r="CG51" s="20">
        <v>7.1069765746252636E-2</v>
      </c>
      <c r="CH51" s="129">
        <v>6.1378011357885114E-2</v>
      </c>
      <c r="CI51" s="7">
        <v>5.6409075220973215E-2</v>
      </c>
      <c r="CJ51" s="156">
        <v>7.5957006480680919E-2</v>
      </c>
      <c r="CK51" s="7">
        <v>4.1573594217212746E-2</v>
      </c>
      <c r="CL51" s="156">
        <v>3.9156276883247111E-2</v>
      </c>
    </row>
    <row r="52" spans="1:90" ht="12.75" customHeight="1" x14ac:dyDescent="0.25">
      <c r="A52" s="266" t="s">
        <v>46</v>
      </c>
      <c r="B52" s="145" t="s">
        <v>25</v>
      </c>
      <c r="C52" s="31">
        <f t="shared" si="13"/>
        <v>9.991301558942664E-2</v>
      </c>
      <c r="D52" s="26">
        <f t="shared" si="14"/>
        <v>9.544194415321261E-2</v>
      </c>
      <c r="E52" s="18">
        <f t="shared" si="15"/>
        <v>8.3844768992685045E-2</v>
      </c>
      <c r="F52" s="18">
        <f t="shared" si="16"/>
        <v>9.1034251855787868E-2</v>
      </c>
      <c r="G52" s="18">
        <f t="shared" si="17"/>
        <v>7.8526448566023838E-2</v>
      </c>
      <c r="H52" s="18">
        <f t="shared" si="18"/>
        <v>9.1967537610019107E-2</v>
      </c>
      <c r="I52" s="21">
        <f t="shared" si="18"/>
        <v>9.9886515751979821E-2</v>
      </c>
      <c r="J52" s="31">
        <f t="shared" si="12"/>
        <v>0.10193457610893272</v>
      </c>
      <c r="K52" s="26">
        <f t="shared" si="6"/>
        <v>9.9403099475002213E-2</v>
      </c>
      <c r="L52" s="18">
        <f t="shared" si="7"/>
        <v>8.7859098609745806E-2</v>
      </c>
      <c r="M52" s="18">
        <f t="shared" si="8"/>
        <v>9.2414415203651248E-2</v>
      </c>
      <c r="N52" s="18">
        <f t="shared" si="9"/>
        <v>8.2519534604814052E-2</v>
      </c>
      <c r="O52" s="18">
        <f t="shared" si="10"/>
        <v>9.0123672671672553E-2</v>
      </c>
      <c r="P52" s="86">
        <f t="shared" si="11"/>
        <v>9.4751437412079212E-2</v>
      </c>
      <c r="Q52" s="31">
        <v>8.7573103861468854E-2</v>
      </c>
      <c r="R52" s="26">
        <v>8.4723969274993483E-2</v>
      </c>
      <c r="S52" s="26">
        <v>8.4588277286544791E-2</v>
      </c>
      <c r="T52" s="18">
        <v>6.2822527822341642E-2</v>
      </c>
      <c r="U52" s="18">
        <v>7.7334091493230867E-2</v>
      </c>
      <c r="V52" s="18">
        <v>7.0737532804567807E-2</v>
      </c>
      <c r="W52" s="154">
        <v>9.7429998252258759E-2</v>
      </c>
      <c r="X52" s="31">
        <v>9.4362786921010411E-2</v>
      </c>
      <c r="Y52" s="26">
        <v>9.2693436587865233E-2</v>
      </c>
      <c r="Z52" s="26">
        <v>0.11047213963319047</v>
      </c>
      <c r="AA52" s="18">
        <v>8.7782993657018735E-2</v>
      </c>
      <c r="AB52" s="18">
        <v>8.6891781146555255E-2</v>
      </c>
      <c r="AC52" s="18">
        <v>7.9757032612665021E-2</v>
      </c>
      <c r="AD52" s="154">
        <v>9.9937376449431042E-2</v>
      </c>
      <c r="AE52" s="31">
        <v>0.11242413841235691</v>
      </c>
      <c r="AF52" s="26">
        <v>0.10419578574339329</v>
      </c>
      <c r="AG52" s="26">
        <v>9.5528037591539952E-2</v>
      </c>
      <c r="AH52" s="18">
        <v>0.11222156504840854</v>
      </c>
      <c r="AI52" s="18">
        <v>7.6980263328966569E-2</v>
      </c>
      <c r="AJ52" s="18">
        <v>9.0040934313793453E-2</v>
      </c>
      <c r="AK52" s="154">
        <v>9.4276182963616673E-2</v>
      </c>
      <c r="AL52" s="31">
        <v>0.12098151669340396</v>
      </c>
      <c r="AM52" s="26">
        <v>0.10225360154959225</v>
      </c>
      <c r="AN52" s="26">
        <v>8.7557607721548747E-2</v>
      </c>
      <c r="AO52" s="18">
        <v>0.10148285586431986</v>
      </c>
      <c r="AP52" s="18">
        <v>8.6123153436383326E-2</v>
      </c>
      <c r="AQ52" s="18">
        <v>9.8617073988420817E-2</v>
      </c>
      <c r="AR52" s="154">
        <v>9.9107990740460686E-2</v>
      </c>
      <c r="AS52" s="3">
        <v>9.9110756505653611E-2</v>
      </c>
      <c r="AT52" s="83">
        <v>0.1091656481197872</v>
      </c>
      <c r="AU52" s="18">
        <v>8.3294590091552226E-2</v>
      </c>
      <c r="AV52" s="18">
        <v>8.3550891169738017E-2</v>
      </c>
      <c r="AW52" s="18">
        <v>7.3544810570515665E-2</v>
      </c>
      <c r="AX52" s="18">
        <v>8.6884788532291923E-2</v>
      </c>
      <c r="AY52" s="86">
        <v>9.0637089966879997E-2</v>
      </c>
      <c r="AZ52" s="3">
        <v>0.10515343429686559</v>
      </c>
      <c r="BA52" s="83">
        <v>0.10360347974108833</v>
      </c>
      <c r="BB52" s="18">
        <v>8.4186007831256543E-2</v>
      </c>
      <c r="BC52" s="18">
        <v>0.10372985055773606</v>
      </c>
      <c r="BD52" s="18">
        <v>8.3010402449287188E-2</v>
      </c>
      <c r="BE52" s="18">
        <v>8.7872878637760735E-2</v>
      </c>
      <c r="BF52" s="86">
        <v>8.9488536073975569E-2</v>
      </c>
      <c r="BG52" s="31">
        <v>9.6479552367349605E-2</v>
      </c>
      <c r="BH52" s="42">
        <v>0.1115467308361985</v>
      </c>
      <c r="BI52" s="26">
        <v>8.7185824238649304E-2</v>
      </c>
      <c r="BJ52" s="26">
        <v>9.688503811674401E-2</v>
      </c>
      <c r="BK52" s="18">
        <v>8.6948829775515518E-2</v>
      </c>
      <c r="BL52" s="18">
        <v>9.2354943736924711E-2</v>
      </c>
      <c r="BM52" s="86">
        <v>8.9793170175751752E-2</v>
      </c>
      <c r="BN52" s="31">
        <v>9.9391319813352835E-2</v>
      </c>
      <c r="BO52" s="42">
        <v>8.704214394709954E-2</v>
      </c>
      <c r="BP52" s="26">
        <v>7.0060304483684499E-2</v>
      </c>
      <c r="BQ52" s="26">
        <v>9.0839599392903092E-2</v>
      </c>
      <c r="BR52" s="26">
        <v>8.9322944638058052E-2</v>
      </c>
      <c r="BS52" s="26">
        <v>0.11472419674695601</v>
      </c>
      <c r="BT52" s="95">
        <v>9.73411546742593E-2</v>
      </c>
      <c r="BU52" s="31">
        <v>9.4791537186458774E-2</v>
      </c>
      <c r="BV52" s="42">
        <v>7.5211246688295361E-2</v>
      </c>
      <c r="BW52" s="26">
        <v>6.7473409995560923E-2</v>
      </c>
      <c r="BX52" s="26">
        <v>8.6406973080851518E-2</v>
      </c>
      <c r="BY52" s="26">
        <v>5.8760924258907714E-2</v>
      </c>
      <c r="BZ52" s="26">
        <v>0.10099349458346658</v>
      </c>
      <c r="CA52" s="127">
        <v>0.1221701327896127</v>
      </c>
      <c r="CB52" s="42">
        <v>8.8862009836345915E-2</v>
      </c>
      <c r="CC52" s="26">
        <v>8.3983399043813037E-2</v>
      </c>
      <c r="CD52" s="18">
        <v>6.8101491053323054E-2</v>
      </c>
      <c r="CE52" s="18">
        <v>8.4620223847817144E-2</v>
      </c>
      <c r="CF52" s="18">
        <v>6.6347284562818215E-2</v>
      </c>
      <c r="CG52" s="18">
        <v>9.2966334741480874E-2</v>
      </c>
      <c r="CH52" s="127">
        <v>9.1975425938571609E-2</v>
      </c>
      <c r="CI52" s="3">
        <v>7.7616397695778022E-2</v>
      </c>
      <c r="CJ52" s="154">
        <v>8.7927488554265409E-2</v>
      </c>
      <c r="CK52" s="3">
        <v>6.582046120324421E-2</v>
      </c>
      <c r="CL52" s="154">
        <v>6.8412273963594186E-2</v>
      </c>
    </row>
    <row r="53" spans="1:90" x14ac:dyDescent="0.25">
      <c r="A53" s="267"/>
      <c r="B53" s="146" t="s">
        <v>26</v>
      </c>
      <c r="C53" s="32">
        <f t="shared" si="13"/>
        <v>7.1625844701097091E-2</v>
      </c>
      <c r="D53" s="27">
        <f t="shared" si="14"/>
        <v>6.2629501942643592E-2</v>
      </c>
      <c r="E53" s="19">
        <f t="shared" si="15"/>
        <v>6.6999558934087627E-2</v>
      </c>
      <c r="F53" s="19">
        <f t="shared" si="16"/>
        <v>8.1776580258468984E-2</v>
      </c>
      <c r="G53" s="19">
        <f t="shared" si="17"/>
        <v>8.3060132189533759E-2</v>
      </c>
      <c r="H53" s="19">
        <f t="shared" si="18"/>
        <v>8.5238876618589546E-2</v>
      </c>
      <c r="I53" s="22">
        <f t="shared" si="18"/>
        <v>8.0885559668516863E-2</v>
      </c>
      <c r="J53" s="32">
        <f t="shared" si="12"/>
        <v>7.2457510458383015E-2</v>
      </c>
      <c r="K53" s="27">
        <f t="shared" si="6"/>
        <v>6.7867126746162285E-2</v>
      </c>
      <c r="L53" s="19">
        <f t="shared" si="7"/>
        <v>6.6844599072993616E-2</v>
      </c>
      <c r="M53" s="19">
        <f t="shared" si="8"/>
        <v>8.2588879230222748E-2</v>
      </c>
      <c r="N53" s="19">
        <f t="shared" si="9"/>
        <v>8.4197544254329654E-2</v>
      </c>
      <c r="O53" s="19">
        <f t="shared" si="10"/>
        <v>8.8330796282732965E-2</v>
      </c>
      <c r="P53" s="87">
        <f t="shared" si="11"/>
        <v>8.5295747191646537E-2</v>
      </c>
      <c r="Q53" s="32">
        <v>4.591697703987508E-2</v>
      </c>
      <c r="R53" s="27">
        <v>4.5752385980948239E-2</v>
      </c>
      <c r="S53" s="27">
        <v>4.9671579894626505E-2</v>
      </c>
      <c r="T53" s="19">
        <v>5.371067789358986E-2</v>
      </c>
      <c r="U53" s="19">
        <v>6.3104610623446342E-2</v>
      </c>
      <c r="V53" s="19">
        <v>6.9471443975433103E-2</v>
      </c>
      <c r="W53" s="155">
        <v>6.8674027706473351E-2</v>
      </c>
      <c r="X53" s="32">
        <v>6.0681738638218269E-2</v>
      </c>
      <c r="Y53" s="27">
        <v>6.2439186831440903E-2</v>
      </c>
      <c r="Z53" s="27">
        <v>7.7967211095014616E-2</v>
      </c>
      <c r="AA53" s="19">
        <v>7.3947632191561696E-2</v>
      </c>
      <c r="AB53" s="19">
        <v>7.7300347005189826E-2</v>
      </c>
      <c r="AC53" s="19">
        <v>7.9745399934473618E-2</v>
      </c>
      <c r="AD53" s="155">
        <v>7.9451638769933344E-2</v>
      </c>
      <c r="AE53" s="32">
        <v>7.1145938971158326E-2</v>
      </c>
      <c r="AF53" s="27">
        <v>6.7697860928035244E-2</v>
      </c>
      <c r="AG53" s="27">
        <v>5.8639775588594845E-2</v>
      </c>
      <c r="AH53" s="19">
        <v>8.616700952687352E-2</v>
      </c>
      <c r="AI53" s="19">
        <v>7.8008441580266416E-2</v>
      </c>
      <c r="AJ53" s="19">
        <v>8.8120460967075737E-2</v>
      </c>
      <c r="AK53" s="155">
        <v>8.2345746343070611E-2</v>
      </c>
      <c r="AL53" s="32">
        <v>7.2870118947157322E-2</v>
      </c>
      <c r="AM53" s="27">
        <v>7.0980510061688651E-2</v>
      </c>
      <c r="AN53" s="27">
        <v>6.4335167129315002E-2</v>
      </c>
      <c r="AO53" s="19">
        <v>8.8301231525163365E-2</v>
      </c>
      <c r="AP53" s="19">
        <v>9.7530177264008838E-2</v>
      </c>
      <c r="AQ53" s="19">
        <v>0.10131882310177545</v>
      </c>
      <c r="AR53" s="155">
        <v>9.3718272772730787E-2</v>
      </c>
      <c r="AS53" s="5">
        <v>8.2884818224818926E-2</v>
      </c>
      <c r="AT53" s="84">
        <v>8.1234269778978532E-2</v>
      </c>
      <c r="AU53" s="19">
        <v>6.6531243937485135E-2</v>
      </c>
      <c r="AV53" s="19">
        <v>8.8298469733768981E-2</v>
      </c>
      <c r="AW53" s="19">
        <v>8.6324025300488175E-2</v>
      </c>
      <c r="AX53" s="19">
        <v>9.3419076108976151E-2</v>
      </c>
      <c r="AY53" s="87">
        <v>9.6893067482140743E-2</v>
      </c>
      <c r="AZ53" s="5">
        <v>9.5943835196689392E-2</v>
      </c>
      <c r="BA53" s="84">
        <v>9.0510079103357011E-2</v>
      </c>
      <c r="BB53" s="19">
        <v>7.4086223141787408E-2</v>
      </c>
      <c r="BC53" s="19">
        <v>9.9360644312461041E-2</v>
      </c>
      <c r="BD53" s="19">
        <v>9.2794729267409504E-2</v>
      </c>
      <c r="BE53" s="19">
        <v>9.7042977336277383E-2</v>
      </c>
      <c r="BF53" s="87">
        <v>9.4917449217578317E-2</v>
      </c>
      <c r="BG53" s="32">
        <v>7.8321503519272029E-2</v>
      </c>
      <c r="BH53" s="43">
        <v>8.1695480612007917E-2</v>
      </c>
      <c r="BI53" s="27">
        <v>7.6981170266136559E-2</v>
      </c>
      <c r="BJ53" s="27">
        <v>9.1357060252603012E-2</v>
      </c>
      <c r="BK53" s="19">
        <v>8.6816753662733004E-2</v>
      </c>
      <c r="BL53" s="19">
        <v>8.6104303582812805E-2</v>
      </c>
      <c r="BM53" s="87">
        <v>8.0751529934776689E-2</v>
      </c>
      <c r="BN53" s="32">
        <v>7.1895153129874823E-2</v>
      </c>
      <c r="BO53" s="43">
        <v>4.2627240672841897E-2</v>
      </c>
      <c r="BP53" s="27">
        <v>6.654442153098887E-2</v>
      </c>
      <c r="BQ53" s="27">
        <v>7.956830840576043E-2</v>
      </c>
      <c r="BR53" s="27">
        <v>9.1701269331095181E-2</v>
      </c>
      <c r="BS53" s="27">
        <v>9.1423885255039403E-2</v>
      </c>
      <c r="BT53" s="96">
        <v>8.5614245306468564E-2</v>
      </c>
      <c r="BU53" s="32">
        <v>7.4822428199126476E-2</v>
      </c>
      <c r="BV53" s="43">
        <v>3.8023014836352405E-2</v>
      </c>
      <c r="BW53" s="27">
        <v>7.1905125638299219E-2</v>
      </c>
      <c r="BX53" s="27">
        <v>8.3778952108384611E-2</v>
      </c>
      <c r="BY53" s="27">
        <v>7.8660545762531425E-2</v>
      </c>
      <c r="BZ53" s="27">
        <v>8.0870046468212831E-2</v>
      </c>
      <c r="CA53" s="128">
        <v>7.4368079402592907E-2</v>
      </c>
      <c r="CB53" s="43">
        <v>6.1775935144780317E-2</v>
      </c>
      <c r="CC53" s="27">
        <v>4.533499062078529E-2</v>
      </c>
      <c r="CD53" s="19">
        <v>6.333367111862824E-2</v>
      </c>
      <c r="CE53" s="19">
        <v>7.3275816634523219E-2</v>
      </c>
      <c r="CF53" s="19">
        <v>7.8360422098168986E-2</v>
      </c>
      <c r="CG53" s="19">
        <v>7.824761440886864E-2</v>
      </c>
      <c r="CH53" s="128">
        <v>7.2430621693228489E-2</v>
      </c>
      <c r="CI53" s="5">
        <v>6.9469251354955797E-2</v>
      </c>
      <c r="CJ53" s="155">
        <v>8.0713536056762292E-2</v>
      </c>
      <c r="CK53" s="5">
        <v>5.0093275392102392E-2</v>
      </c>
      <c r="CL53" s="155">
        <v>4.5752491994580306E-2</v>
      </c>
    </row>
    <row r="54" spans="1:90" x14ac:dyDescent="0.25">
      <c r="A54" s="267"/>
      <c r="B54" s="146" t="s">
        <v>36</v>
      </c>
      <c r="C54" s="32">
        <f t="shared" si="13"/>
        <v>6.1593161908027605E-2</v>
      </c>
      <c r="D54" s="27">
        <f t="shared" si="14"/>
        <v>4.6049553861785365E-2</v>
      </c>
      <c r="E54" s="19">
        <f t="shared" si="15"/>
        <v>6.5370733596902902E-2</v>
      </c>
      <c r="F54" s="19">
        <f t="shared" si="16"/>
        <v>6.6657959913035386E-2</v>
      </c>
      <c r="G54" s="19">
        <f t="shared" si="17"/>
        <v>8.197418849689414E-2</v>
      </c>
      <c r="H54" s="19">
        <f t="shared" si="18"/>
        <v>0.10515827695343885</v>
      </c>
      <c r="I54" s="22">
        <f t="shared" si="18"/>
        <v>9.7526582094517436E-2</v>
      </c>
      <c r="J54" s="32">
        <f t="shared" si="12"/>
        <v>6.0166729347535905E-2</v>
      </c>
      <c r="K54" s="27">
        <f t="shared" si="6"/>
        <v>5.1673100743561365E-2</v>
      </c>
      <c r="L54" s="19">
        <f t="shared" si="7"/>
        <v>6.6532108225563408E-2</v>
      </c>
      <c r="M54" s="19">
        <f t="shared" si="8"/>
        <v>6.9506616761391624E-2</v>
      </c>
      <c r="N54" s="19">
        <f t="shared" si="9"/>
        <v>8.2311896605168466E-2</v>
      </c>
      <c r="O54" s="19">
        <f t="shared" si="10"/>
        <v>0.1004909575164242</v>
      </c>
      <c r="P54" s="87">
        <f t="shared" si="11"/>
        <v>0.11187949227253957</v>
      </c>
      <c r="Q54" s="32">
        <v>3.7222382885782293E-2</v>
      </c>
      <c r="R54" s="27">
        <v>4.2044041131487235E-2</v>
      </c>
      <c r="S54" s="27">
        <v>4.8690962418117961E-2</v>
      </c>
      <c r="T54" s="19">
        <v>4.4455204591801016E-2</v>
      </c>
      <c r="U54" s="19">
        <v>7.680716927309364E-2</v>
      </c>
      <c r="V54" s="19">
        <v>7.4125688165072437E-2</v>
      </c>
      <c r="W54" s="155">
        <v>0.11803854794901072</v>
      </c>
      <c r="X54" s="32">
        <v>4.6296094618350506E-2</v>
      </c>
      <c r="Y54" s="27">
        <v>5.233818513021727E-2</v>
      </c>
      <c r="Z54" s="27">
        <v>8.6003683239493145E-2</v>
      </c>
      <c r="AA54" s="19">
        <v>6.2763138551903783E-2</v>
      </c>
      <c r="AB54" s="19">
        <v>7.7478354376402006E-2</v>
      </c>
      <c r="AC54" s="19">
        <v>8.5776704317720401E-2</v>
      </c>
      <c r="AD54" s="155">
        <v>0.11357583084661368</v>
      </c>
      <c r="AE54" s="32">
        <v>5.6842615705385124E-2</v>
      </c>
      <c r="AF54" s="27">
        <v>4.4967763145053651E-2</v>
      </c>
      <c r="AG54" s="27">
        <v>6.6418562479505658E-2</v>
      </c>
      <c r="AH54" s="19">
        <v>7.3327733605588849E-2</v>
      </c>
      <c r="AI54" s="19">
        <v>7.4921733788753664E-2</v>
      </c>
      <c r="AJ54" s="19">
        <v>8.3707023757263285E-2</v>
      </c>
      <c r="AK54" s="155">
        <v>0.10359533847592962</v>
      </c>
      <c r="AL54" s="32">
        <v>7.4678786434949448E-2</v>
      </c>
      <c r="AM54" s="27">
        <v>5.6770852889253987E-2</v>
      </c>
      <c r="AN54" s="27">
        <v>7.6570157902350625E-2</v>
      </c>
      <c r="AO54" s="19">
        <v>7.2218083961325938E-2</v>
      </c>
      <c r="AP54" s="19">
        <v>9.5909047516565399E-2</v>
      </c>
      <c r="AQ54" s="19">
        <v>0.11611439914895152</v>
      </c>
      <c r="AR54" s="155">
        <v>0.13105423887316534</v>
      </c>
      <c r="AS54" s="5">
        <v>7.9076507445884445E-2</v>
      </c>
      <c r="AT54" s="84">
        <v>6.3510097334303739E-2</v>
      </c>
      <c r="AU54" s="19">
        <v>4.5543776848519159E-2</v>
      </c>
      <c r="AV54" s="19">
        <v>4.2143188214366717E-2</v>
      </c>
      <c r="AW54" s="19">
        <v>8.2811966490477201E-2</v>
      </c>
      <c r="AX54" s="19">
        <v>9.0256723488368426E-2</v>
      </c>
      <c r="AY54" s="87">
        <v>0.14656054970478438</v>
      </c>
      <c r="AZ54" s="5">
        <v>7.7434850756729415E-2</v>
      </c>
      <c r="BA54" s="84">
        <v>6.4052551882768996E-2</v>
      </c>
      <c r="BB54" s="19">
        <v>5.0935665104581751E-2</v>
      </c>
      <c r="BC54" s="19">
        <v>9.0763519596683967E-2</v>
      </c>
      <c r="BD54" s="19">
        <v>9.6846008964734664E-2</v>
      </c>
      <c r="BE54" s="19">
        <v>0.11441236486637128</v>
      </c>
      <c r="BF54" s="87">
        <v>0.12142127218018714</v>
      </c>
      <c r="BG54" s="32">
        <v>6.860114464608752E-2</v>
      </c>
      <c r="BH54" s="43">
        <v>7.3331671532849668E-2</v>
      </c>
      <c r="BI54" s="27">
        <v>8.5579088787992308E-2</v>
      </c>
      <c r="BJ54" s="27">
        <v>9.4087106330001294E-2</v>
      </c>
      <c r="BK54" s="19">
        <v>7.1292386487389531E-2</v>
      </c>
      <c r="BL54" s="19">
        <v>0.12347269073647811</v>
      </c>
      <c r="BM54" s="87">
        <v>8.1670969518485723E-2</v>
      </c>
      <c r="BN54" s="32">
        <v>4.1181452287118531E-2</v>
      </c>
      <c r="BO54" s="43">
        <v>1.6369642902556405E-2</v>
      </c>
      <c r="BP54" s="27">
        <v>7.2514969023946663E-2</v>
      </c>
      <c r="BQ54" s="27">
        <v>7.629495923946146E-2</v>
      </c>
      <c r="BR54" s="27">
        <v>8.2428505943931626E-2</v>
      </c>
      <c r="BS54" s="27">
        <v>0.11606206565116804</v>
      </c>
      <c r="BT54" s="96">
        <v>7.9119190632139888E-2</v>
      </c>
      <c r="BU54" s="32">
        <v>7.0761723256053857E-2</v>
      </c>
      <c r="BV54" s="43">
        <v>1.3094511284595592E-2</v>
      </c>
      <c r="BW54" s="27">
        <v>7.0788307977017406E-2</v>
      </c>
      <c r="BX54" s="27">
        <v>6.5538065763429978E-2</v>
      </c>
      <c r="BY54" s="27">
        <v>8.2923039016696232E-2</v>
      </c>
      <c r="BZ54" s="27">
        <v>0.10596369788314994</v>
      </c>
      <c r="CA54" s="128">
        <v>8.0761224892215475E-2</v>
      </c>
      <c r="CB54" s="43">
        <v>6.3836061043934911E-2</v>
      </c>
      <c r="CC54" s="27">
        <v>3.4016221384767148E-2</v>
      </c>
      <c r="CD54" s="19">
        <v>5.0662162187504439E-2</v>
      </c>
      <c r="CE54" s="19">
        <v>4.4988599275790929E-2</v>
      </c>
      <c r="CF54" s="19">
        <v>7.8323673110897538E-2</v>
      </c>
      <c r="CG54" s="19">
        <v>0.10686325707696469</v>
      </c>
      <c r="CH54" s="128">
        <v>8.0362941340903257E-2</v>
      </c>
      <c r="CI54" s="5">
        <v>6.6461155809276432E-2</v>
      </c>
      <c r="CJ54" s="155">
        <v>0.11144290707990222</v>
      </c>
      <c r="CK54" s="5">
        <v>6.2103647956752599E-2</v>
      </c>
      <c r="CL54" s="155">
        <v>6.4672976376492136E-2</v>
      </c>
    </row>
    <row r="55" spans="1:90" x14ac:dyDescent="0.25">
      <c r="A55" s="267"/>
      <c r="B55" s="146" t="s">
        <v>27</v>
      </c>
      <c r="C55" s="32">
        <f t="shared" si="13"/>
        <v>8.6038707250958371E-2</v>
      </c>
      <c r="D55" s="27">
        <f t="shared" si="14"/>
        <v>6.7112875346480222E-2</v>
      </c>
      <c r="E55" s="19">
        <f t="shared" si="15"/>
        <v>7.0689452537030226E-2</v>
      </c>
      <c r="F55" s="19">
        <f t="shared" si="16"/>
        <v>8.084719416656419E-2</v>
      </c>
      <c r="G55" s="19">
        <f t="shared" si="17"/>
        <v>7.8083261531333353E-2</v>
      </c>
      <c r="H55" s="19">
        <f t="shared" si="18"/>
        <v>9.1843204398784489E-2</v>
      </c>
      <c r="I55" s="22">
        <f t="shared" si="18"/>
        <v>8.2147818287924224E-2</v>
      </c>
      <c r="J55" s="32">
        <f t="shared" si="12"/>
        <v>8.4017927655756164E-2</v>
      </c>
      <c r="K55" s="27">
        <f t="shared" si="6"/>
        <v>7.4890869982817576E-2</v>
      </c>
      <c r="L55" s="19">
        <f t="shared" si="7"/>
        <v>6.9656308351272747E-2</v>
      </c>
      <c r="M55" s="19">
        <f t="shared" si="8"/>
        <v>8.2699178079296165E-2</v>
      </c>
      <c r="N55" s="19">
        <f t="shared" si="9"/>
        <v>7.9407758243979387E-2</v>
      </c>
      <c r="O55" s="19">
        <f t="shared" si="10"/>
        <v>9.218309480646264E-2</v>
      </c>
      <c r="P55" s="87">
        <f t="shared" si="11"/>
        <v>8.8358510494757486E-2</v>
      </c>
      <c r="Q55" s="32">
        <v>4.9604711475316164E-2</v>
      </c>
      <c r="R55" s="27">
        <v>6.4033522351076816E-2</v>
      </c>
      <c r="S55" s="27">
        <v>5.2111054149294227E-2</v>
      </c>
      <c r="T55" s="19">
        <v>4.91493953009964E-2</v>
      </c>
      <c r="U55" s="19">
        <v>6.0620566230028879E-2</v>
      </c>
      <c r="V55" s="19">
        <v>7.1213325416163958E-2</v>
      </c>
      <c r="W55" s="155">
        <v>7.1766047665887803E-2</v>
      </c>
      <c r="X55" s="32">
        <v>7.3712102865450962E-2</v>
      </c>
      <c r="Y55" s="27">
        <v>7.3879764713078028E-2</v>
      </c>
      <c r="Z55" s="27">
        <v>8.5124003519967836E-2</v>
      </c>
      <c r="AA55" s="19">
        <v>8.1158818699043928E-2</v>
      </c>
      <c r="AB55" s="19">
        <v>7.0387142867160191E-2</v>
      </c>
      <c r="AC55" s="19">
        <v>8.1792392791511792E-2</v>
      </c>
      <c r="AD55" s="155">
        <v>8.4998281121218308E-2</v>
      </c>
      <c r="AE55" s="32">
        <v>8.0432279177914193E-2</v>
      </c>
      <c r="AF55" s="27">
        <v>8.1214428250830417E-2</v>
      </c>
      <c r="AG55" s="27">
        <v>5.7165687663826896E-2</v>
      </c>
      <c r="AH55" s="19">
        <v>8.8141561474317634E-2</v>
      </c>
      <c r="AI55" s="19">
        <v>7.917922487275153E-2</v>
      </c>
      <c r="AJ55" s="19">
        <v>9.4636784477936886E-2</v>
      </c>
      <c r="AK55" s="155">
        <v>9.4304724282150698E-2</v>
      </c>
      <c r="AL55" s="32">
        <v>8.8865796920927456E-2</v>
      </c>
      <c r="AM55" s="27">
        <v>8.6450244439835608E-2</v>
      </c>
      <c r="AN55" s="27">
        <v>7.3267134048803639E-2</v>
      </c>
      <c r="AO55" s="19">
        <v>9.3519267382049326E-2</v>
      </c>
      <c r="AP55" s="19">
        <v>9.2715674681940724E-2</v>
      </c>
      <c r="AQ55" s="19">
        <v>0.11133089003429542</v>
      </c>
      <c r="AR55" s="155">
        <v>0.11122856563490639</v>
      </c>
      <c r="AS55" s="5">
        <v>0.10132493011180192</v>
      </c>
      <c r="AT55" s="84">
        <v>8.7304203955455933E-2</v>
      </c>
      <c r="AU55" s="19">
        <v>7.0854168452456054E-2</v>
      </c>
      <c r="AV55" s="19">
        <v>8.8570213230810255E-2</v>
      </c>
      <c r="AW55" s="19">
        <v>7.20216921769809E-2</v>
      </c>
      <c r="AX55" s="19">
        <v>0.10047420283215444</v>
      </c>
      <c r="AY55" s="87">
        <v>9.0981538049570918E-2</v>
      </c>
      <c r="AZ55" s="5">
        <v>0.10923582088737376</v>
      </c>
      <c r="BA55" s="84">
        <v>9.4505770848670664E-2</v>
      </c>
      <c r="BB55" s="19">
        <v>7.4250646473118381E-2</v>
      </c>
      <c r="BC55" s="19">
        <v>0.10126494043315679</v>
      </c>
      <c r="BD55" s="19">
        <v>8.3273936522402059E-2</v>
      </c>
      <c r="BE55" s="19">
        <v>0.1016682209958247</v>
      </c>
      <c r="BF55" s="87">
        <v>9.6647140339447504E-2</v>
      </c>
      <c r="BG55" s="32">
        <v>8.6619809809102249E-2</v>
      </c>
      <c r="BH55" s="43">
        <v>7.3396323300933736E-2</v>
      </c>
      <c r="BI55" s="27">
        <v>7.5980249016201637E-2</v>
      </c>
      <c r="BJ55" s="27">
        <v>8.9649354698547401E-2</v>
      </c>
      <c r="BK55" s="19">
        <v>8.2663197573283859E-2</v>
      </c>
      <c r="BL55" s="19">
        <v>8.0368121132052342E-2</v>
      </c>
      <c r="BM55" s="87">
        <v>7.6221605414452526E-2</v>
      </c>
      <c r="BN55" s="32">
        <v>8.2347969998162587E-2</v>
      </c>
      <c r="BO55" s="43">
        <v>3.8342702002659303E-2</v>
      </c>
      <c r="BP55" s="27">
        <v>6.8497523486513209E-2</v>
      </c>
      <c r="BQ55" s="27">
        <v>7.013987341544764E-2</v>
      </c>
      <c r="BR55" s="27">
        <v>9.4400631027286935E-2</v>
      </c>
      <c r="BS55" s="27">
        <v>9.5980820771761566E-2</v>
      </c>
      <c r="BT55" s="96">
        <v>8.0720181450425726E-2</v>
      </c>
      <c r="BU55" s="32">
        <v>0.1010520625118696</v>
      </c>
      <c r="BV55" s="43">
        <v>3.1907076920094167E-2</v>
      </c>
      <c r="BW55" s="27">
        <v>7.654217044976637E-2</v>
      </c>
      <c r="BX55" s="27">
        <v>8.0270971077546174E-2</v>
      </c>
      <c r="BY55" s="27">
        <v>6.657909097736571E-2</v>
      </c>
      <c r="BZ55" s="27">
        <v>8.6755080496207448E-2</v>
      </c>
      <c r="CA55" s="128">
        <v>6.3460981634850783E-2</v>
      </c>
      <c r="CB55" s="43">
        <v>8.7191588751664786E-2</v>
      </c>
      <c r="CC55" s="27">
        <v>4.0094716682167512E-2</v>
      </c>
      <c r="CD55" s="19">
        <v>7.3101888110353883E-2</v>
      </c>
      <c r="CE55" s="19">
        <v>6.6607545953726283E-2</v>
      </c>
      <c r="CF55" s="19">
        <v>7.8991458384132782E-2</v>
      </c>
      <c r="CG55" s="19">
        <v>9.4646589635111467E-2</v>
      </c>
      <c r="CH55" s="128">
        <v>6.6491680170659179E-2</v>
      </c>
      <c r="CI55" s="5">
        <v>6.8377747465401428E-2</v>
      </c>
      <c r="CJ55" s="155">
        <v>8.6090755858854257E-2</v>
      </c>
      <c r="CK55" s="5">
        <v>5.2249711000554935E-2</v>
      </c>
      <c r="CL55" s="155">
        <v>5.0331759798245508E-2</v>
      </c>
    </row>
    <row r="56" spans="1:90" x14ac:dyDescent="0.25">
      <c r="A56" s="267"/>
      <c r="B56" s="146" t="s">
        <v>28</v>
      </c>
      <c r="C56" s="32">
        <f t="shared" si="13"/>
        <v>6.7534254446766098E-2</v>
      </c>
      <c r="D56" s="27">
        <f t="shared" si="14"/>
        <v>5.9249440432439938E-2</v>
      </c>
      <c r="E56" s="19">
        <f t="shared" si="15"/>
        <v>6.6875861007967274E-2</v>
      </c>
      <c r="F56" s="19">
        <f t="shared" si="16"/>
        <v>7.522230871834637E-2</v>
      </c>
      <c r="G56" s="19">
        <f t="shared" si="17"/>
        <v>7.0285515707346272E-2</v>
      </c>
      <c r="H56" s="19">
        <f t="shared" si="18"/>
        <v>8.2115718729354858E-2</v>
      </c>
      <c r="I56" s="22">
        <f t="shared" si="18"/>
        <v>7.8166362118654825E-2</v>
      </c>
      <c r="J56" s="32">
        <f t="shared" si="12"/>
        <v>6.7366105032122592E-2</v>
      </c>
      <c r="K56" s="27">
        <f t="shared" si="6"/>
        <v>6.5245945178437154E-2</v>
      </c>
      <c r="L56" s="19">
        <f t="shared" si="7"/>
        <v>6.9189869069836041E-2</v>
      </c>
      <c r="M56" s="19">
        <f t="shared" si="8"/>
        <v>7.5389185323608859E-2</v>
      </c>
      <c r="N56" s="19">
        <f t="shared" si="9"/>
        <v>6.8960028266555978E-2</v>
      </c>
      <c r="O56" s="19">
        <f t="shared" si="10"/>
        <v>8.2937991181860876E-2</v>
      </c>
      <c r="P56" s="87">
        <f t="shared" si="11"/>
        <v>8.2347330151265857E-2</v>
      </c>
      <c r="Q56" s="32">
        <v>2.9725568453527852E-2</v>
      </c>
      <c r="R56" s="27">
        <v>4.9981610220456101E-2</v>
      </c>
      <c r="S56" s="27">
        <v>5.3746988473879237E-2</v>
      </c>
      <c r="T56" s="19">
        <v>4.1899170084067967E-2</v>
      </c>
      <c r="U56" s="19">
        <v>4.0661023217167462E-2</v>
      </c>
      <c r="V56" s="19">
        <v>4.5918634695520898E-2</v>
      </c>
      <c r="W56" s="155">
        <v>4.9036919515767691E-2</v>
      </c>
      <c r="X56" s="32">
        <v>5.7067770116347089E-2</v>
      </c>
      <c r="Y56" s="27">
        <v>5.9776369558314946E-2</v>
      </c>
      <c r="Z56" s="27">
        <v>8.5226773250633867E-2</v>
      </c>
      <c r="AA56" s="19">
        <v>6.3010931900821146E-2</v>
      </c>
      <c r="AB56" s="19">
        <v>6.4880463807952413E-2</v>
      </c>
      <c r="AC56" s="19">
        <v>6.8390512698748879E-2</v>
      </c>
      <c r="AD56" s="155">
        <v>7.949587965506083E-2</v>
      </c>
      <c r="AE56" s="32">
        <v>6.5738142520862061E-2</v>
      </c>
      <c r="AF56" s="27">
        <v>6.8276683695060417E-2</v>
      </c>
      <c r="AG56" s="27">
        <v>6.4840931427859697E-2</v>
      </c>
      <c r="AH56" s="19">
        <v>7.9553971793756451E-2</v>
      </c>
      <c r="AI56" s="19">
        <v>6.4090396839470293E-2</v>
      </c>
      <c r="AJ56" s="19">
        <v>8.2443299149768709E-2</v>
      </c>
      <c r="AK56" s="155">
        <v>8.8753565455177943E-2</v>
      </c>
      <c r="AL56" s="32">
        <v>8.8068143697028881E-2</v>
      </c>
      <c r="AM56" s="27">
        <v>7.3983550536429507E-2</v>
      </c>
      <c r="AN56" s="27">
        <v>7.8508767711578289E-2</v>
      </c>
      <c r="AO56" s="19">
        <v>7.6093897685142922E-2</v>
      </c>
      <c r="AP56" s="19">
        <v>9.7002998720455161E-2</v>
      </c>
      <c r="AQ56" s="19">
        <v>0.10910769196889018</v>
      </c>
      <c r="AR56" s="155">
        <v>9.3769399240993756E-2</v>
      </c>
      <c r="AS56" s="5">
        <v>6.8625859927949492E-2</v>
      </c>
      <c r="AT56" s="84">
        <v>7.4109910937645171E-2</v>
      </c>
      <c r="AU56" s="19">
        <v>6.8950521071770424E-2</v>
      </c>
      <c r="AV56" s="19">
        <v>8.7742014150996514E-2</v>
      </c>
      <c r="AW56" s="19">
        <v>5.6085616046718613E-2</v>
      </c>
      <c r="AX56" s="19">
        <v>9.0878194040700425E-2</v>
      </c>
      <c r="AY56" s="87">
        <v>9.0433580925565693E-2</v>
      </c>
      <c r="AZ56" s="5">
        <v>8.933784939284807E-2</v>
      </c>
      <c r="BA56" s="84">
        <v>8.3222858684154688E-2</v>
      </c>
      <c r="BB56" s="19">
        <v>7.52116729405891E-2</v>
      </c>
      <c r="BC56" s="19">
        <v>9.6934039175311237E-2</v>
      </c>
      <c r="BD56" s="19">
        <v>7.0023020384872597E-2</v>
      </c>
      <c r="BE56" s="19">
        <v>8.8370468550912212E-2</v>
      </c>
      <c r="BF56" s="87">
        <v>9.257676315939399E-2</v>
      </c>
      <c r="BG56" s="32">
        <v>7.3326141909044837E-2</v>
      </c>
      <c r="BH56" s="43">
        <v>7.4380281377411483E-2</v>
      </c>
      <c r="BI56" s="27">
        <v>6.9222244000362851E-2</v>
      </c>
      <c r="BJ56" s="27">
        <v>8.9762668782128574E-2</v>
      </c>
      <c r="BK56" s="19">
        <v>6.8457098457941831E-2</v>
      </c>
      <c r="BL56" s="19">
        <v>8.3461021715929604E-2</v>
      </c>
      <c r="BM56" s="87">
        <v>7.8813604666252229E-2</v>
      </c>
      <c r="BN56" s="32">
        <v>6.7039364239372498E-2</v>
      </c>
      <c r="BO56" s="43">
        <v>3.8236296418024944E-2</v>
      </c>
      <c r="BP56" s="27">
        <v>5.7811053682014883E-2</v>
      </c>
      <c r="BQ56" s="27">
        <v>6.8116789016646126E-2</v>
      </c>
      <c r="BR56" s="27">
        <v>9.0479608657869526E-2</v>
      </c>
      <c r="BS56" s="27">
        <v>9.4934106634415996E-2</v>
      </c>
      <c r="BT56" s="96">
        <v>8.5898928591914753E-2</v>
      </c>
      <c r="BU56" s="32">
        <v>6.9978324896573837E-2</v>
      </c>
      <c r="BV56" s="43">
        <v>3.1611482804986483E-2</v>
      </c>
      <c r="BW56" s="27">
        <v>6.1233058981409183E-2</v>
      </c>
      <c r="BX56" s="27">
        <v>7.4756843233049375E-2</v>
      </c>
      <c r="BY56" s="27">
        <v>6.6745456641287879E-2</v>
      </c>
      <c r="BZ56" s="27">
        <v>7.6894371006532028E-2</v>
      </c>
      <c r="CA56" s="128">
        <v>6.9491778872966925E-2</v>
      </c>
      <c r="CB56" s="43">
        <v>6.6435379314106369E-2</v>
      </c>
      <c r="CC56" s="27">
        <v>3.8915360091915652E-2</v>
      </c>
      <c r="CD56" s="19">
        <v>5.400659853957529E-2</v>
      </c>
      <c r="CE56" s="19">
        <v>7.4352761361543313E-2</v>
      </c>
      <c r="CF56" s="19">
        <v>8.4429474299727081E-2</v>
      </c>
      <c r="CG56" s="19">
        <v>8.9786913254616685E-2</v>
      </c>
      <c r="CH56" s="128">
        <v>7.9222162174647684E-2</v>
      </c>
      <c r="CI56" s="5">
        <v>7.8818669517649015E-2</v>
      </c>
      <c r="CJ56" s="155">
        <v>0.12883161677055174</v>
      </c>
      <c r="CK56" s="5">
        <v>2.8679827166278923E-2</v>
      </c>
      <c r="CL56" s="155">
        <v>3.9386169355031767E-2</v>
      </c>
    </row>
    <row r="57" spans="1:90" x14ac:dyDescent="0.25">
      <c r="A57" s="267"/>
      <c r="B57" s="146" t="s">
        <v>29</v>
      </c>
      <c r="C57" s="32">
        <f t="shared" si="13"/>
        <v>6.6622297579368078E-2</v>
      </c>
      <c r="D57" s="27">
        <f t="shared" si="14"/>
        <v>6.7645730527945161E-2</v>
      </c>
      <c r="E57" s="19">
        <f t="shared" si="15"/>
        <v>5.3863891408120076E-2</v>
      </c>
      <c r="F57" s="19">
        <f t="shared" si="16"/>
        <v>5.6141953933018865E-2</v>
      </c>
      <c r="G57" s="19">
        <f t="shared" si="17"/>
        <v>5.1670887535369928E-2</v>
      </c>
      <c r="H57" s="19">
        <f t="shared" si="18"/>
        <v>8.1954065024134132E-2</v>
      </c>
      <c r="I57" s="22">
        <f t="shared" si="18"/>
        <v>9.3984481868763792E-2</v>
      </c>
      <c r="J57" s="32">
        <f t="shared" si="12"/>
        <v>6.5497791853496676E-2</v>
      </c>
      <c r="K57" s="27">
        <f t="shared" si="6"/>
        <v>7.2252546656710159E-2</v>
      </c>
      <c r="L57" s="19">
        <f t="shared" si="7"/>
        <v>5.60482893157567E-2</v>
      </c>
      <c r="M57" s="19">
        <f t="shared" si="8"/>
        <v>5.8239079446338542E-2</v>
      </c>
      <c r="N57" s="19">
        <f t="shared" si="9"/>
        <v>5.3776092752164009E-2</v>
      </c>
      <c r="O57" s="19">
        <f t="shared" si="10"/>
        <v>8.1925988251562734E-2</v>
      </c>
      <c r="P57" s="87">
        <f t="shared" si="11"/>
        <v>0.10081359535703473</v>
      </c>
      <c r="Q57" s="32">
        <v>4.4290580441950528E-2</v>
      </c>
      <c r="R57" s="27">
        <v>5.0400346253707824E-2</v>
      </c>
      <c r="S57" s="27">
        <v>4.547519974827114E-2</v>
      </c>
      <c r="T57" s="19">
        <v>3.9718525078235201E-2</v>
      </c>
      <c r="U57" s="19">
        <v>4.2257572372093322E-2</v>
      </c>
      <c r="V57" s="19">
        <v>5.7317716022444794E-2</v>
      </c>
      <c r="W57" s="155">
        <v>7.7145418482733638E-2</v>
      </c>
      <c r="X57" s="32">
        <v>5.9691189080296483E-2</v>
      </c>
      <c r="Y57" s="27">
        <v>6.6627637927661854E-2</v>
      </c>
      <c r="Z57" s="27">
        <v>7.4286783734276843E-2</v>
      </c>
      <c r="AA57" s="19">
        <v>5.9853161229321689E-2</v>
      </c>
      <c r="AB57" s="19">
        <v>5.9913809693467192E-2</v>
      </c>
      <c r="AC57" s="19">
        <v>6.4426583757331651E-2</v>
      </c>
      <c r="AD57" s="155">
        <v>9.3758689542484966E-2</v>
      </c>
      <c r="AE57" s="32">
        <v>6.1378273102172809E-2</v>
      </c>
      <c r="AF57" s="27">
        <v>7.5496863284518503E-2</v>
      </c>
      <c r="AG57" s="27">
        <v>5.9585237195441565E-2</v>
      </c>
      <c r="AH57" s="19">
        <v>5.9860738713794381E-2</v>
      </c>
      <c r="AI57" s="19">
        <v>5.3305523614190636E-2</v>
      </c>
      <c r="AJ57" s="19">
        <v>7.9417675553282246E-2</v>
      </c>
      <c r="AK57" s="155">
        <v>9.9393793476936443E-2</v>
      </c>
      <c r="AL57" s="32">
        <v>7.2575860689478466E-2</v>
      </c>
      <c r="AM57" s="27">
        <v>8.8166535484145686E-2</v>
      </c>
      <c r="AN57" s="27">
        <v>6.2001972579882624E-2</v>
      </c>
      <c r="AO57" s="19">
        <v>6.2535582394982636E-2</v>
      </c>
      <c r="AP57" s="19">
        <v>7.5517659229999354E-2</v>
      </c>
      <c r="AQ57" s="19">
        <v>0.10086922739319872</v>
      </c>
      <c r="AR57" s="155">
        <v>0.10547852230898326</v>
      </c>
      <c r="AS57" s="5">
        <v>7.7327976288031647E-2</v>
      </c>
      <c r="AT57" s="84">
        <v>6.850987613230454E-2</v>
      </c>
      <c r="AU57" s="19">
        <v>5.5922607431215757E-2</v>
      </c>
      <c r="AV57" s="19">
        <v>5.569308784839605E-2</v>
      </c>
      <c r="AW57" s="19">
        <v>4.9752184064257139E-2</v>
      </c>
      <c r="AX57" s="19">
        <v>8.6872378631243613E-2</v>
      </c>
      <c r="AY57" s="87">
        <v>0.10803421855350034</v>
      </c>
      <c r="AZ57" s="5">
        <v>7.4593089071612162E-2</v>
      </c>
      <c r="BA57" s="84">
        <v>8.2115008893485164E-2</v>
      </c>
      <c r="BB57" s="19">
        <v>5.1459645206684938E-2</v>
      </c>
      <c r="BC57" s="19">
        <v>7.6376263779443343E-2</v>
      </c>
      <c r="BD57" s="19">
        <v>5.2553409341098679E-2</v>
      </c>
      <c r="BE57" s="19">
        <v>9.4693848124720356E-2</v>
      </c>
      <c r="BF57" s="87">
        <v>0.12340238044304939</v>
      </c>
      <c r="BG57" s="32">
        <v>6.8828983989059483E-2</v>
      </c>
      <c r="BH57" s="43">
        <v>9.7771690952687174E-2</v>
      </c>
      <c r="BI57" s="27">
        <v>5.5824389806130192E-2</v>
      </c>
      <c r="BJ57" s="27">
        <v>6.8679339188811861E-2</v>
      </c>
      <c r="BK57" s="19">
        <v>4.7119930452012848E-2</v>
      </c>
      <c r="BL57" s="19">
        <v>8.6669087502795367E-2</v>
      </c>
      <c r="BM57" s="87">
        <v>9.8126427112249823E-2</v>
      </c>
      <c r="BN57" s="32">
        <v>6.5296382165371772E-2</v>
      </c>
      <c r="BO57" s="43">
        <v>4.8932414325170641E-2</v>
      </c>
      <c r="BP57" s="27">
        <v>4.3830478824150546E-2</v>
      </c>
      <c r="BQ57" s="27">
        <v>4.3195937337723193E-2</v>
      </c>
      <c r="BR57" s="27">
        <v>4.9788653250192896E-2</v>
      </c>
      <c r="BS57" s="27">
        <v>8.5141389027485123E-2</v>
      </c>
      <c r="BT57" s="96">
        <v>0.10116931293633988</v>
      </c>
      <c r="BU57" s="32">
        <v>7.4316715519928245E-2</v>
      </c>
      <c r="BV57" s="43">
        <v>4.391524862242048E-2</v>
      </c>
      <c r="BW57" s="27">
        <v>4.7069176448276122E-2</v>
      </c>
      <c r="BX57" s="27">
        <v>5.3957175513428553E-2</v>
      </c>
      <c r="BY57" s="27">
        <v>4.5817025800375354E-2</v>
      </c>
      <c r="BZ57" s="27">
        <v>6.1859046177373853E-2</v>
      </c>
      <c r="CA57" s="128">
        <v>9.1720959923893453E-2</v>
      </c>
      <c r="CB57" s="43">
        <v>6.7923925445779104E-2</v>
      </c>
      <c r="CC57" s="27">
        <v>5.4521683403349813E-2</v>
      </c>
      <c r="CD57" s="19">
        <v>4.3183423106871059E-2</v>
      </c>
      <c r="CE57" s="19">
        <v>4.1549728246051777E-2</v>
      </c>
      <c r="CF57" s="19">
        <v>4.0683107536011884E-2</v>
      </c>
      <c r="CG57" s="19">
        <v>7.7688285212026975E-2</v>
      </c>
      <c r="CH57" s="128">
        <v>9.6583574715876155E-2</v>
      </c>
      <c r="CI57" s="5">
        <v>4.1213974046474589E-2</v>
      </c>
      <c r="CJ57" s="155">
        <v>8.9913973421868382E-2</v>
      </c>
      <c r="CK57" s="5">
        <v>4.366637024038128E-2</v>
      </c>
      <c r="CL57" s="155">
        <v>3.7860812659383208E-2</v>
      </c>
    </row>
    <row r="58" spans="1:90" x14ac:dyDescent="0.25">
      <c r="A58" s="267"/>
      <c r="B58" s="146" t="s">
        <v>30</v>
      </c>
      <c r="C58" s="32">
        <f t="shared" si="13"/>
        <v>0.12235122941237889</v>
      </c>
      <c r="D58" s="27">
        <f t="shared" si="14"/>
        <v>0.12486341555252389</v>
      </c>
      <c r="E58" s="19">
        <f t="shared" si="15"/>
        <v>0.12025081699060762</v>
      </c>
      <c r="F58" s="19">
        <f t="shared" si="16"/>
        <v>0.14043560882056041</v>
      </c>
      <c r="G58" s="19">
        <f t="shared" si="17"/>
        <v>0.13934626619121554</v>
      </c>
      <c r="H58" s="19">
        <f t="shared" si="18"/>
        <v>0.15109634205941982</v>
      </c>
      <c r="I58" s="22">
        <f t="shared" si="18"/>
        <v>0.13965202643044866</v>
      </c>
      <c r="J58" s="32">
        <f t="shared" si="12"/>
        <v>0.12256212525018625</v>
      </c>
      <c r="K58" s="27">
        <f t="shared" si="6"/>
        <v>0.13431661301042239</v>
      </c>
      <c r="L58" s="19">
        <f t="shared" si="7"/>
        <v>0.11774194178822131</v>
      </c>
      <c r="M58" s="19">
        <f t="shared" si="8"/>
        <v>0.13489415925895304</v>
      </c>
      <c r="N58" s="19">
        <f t="shared" si="9"/>
        <v>0.14142329697091999</v>
      </c>
      <c r="O58" s="19">
        <f t="shared" si="10"/>
        <v>0.15469732708864534</v>
      </c>
      <c r="P58" s="87">
        <f t="shared" si="11"/>
        <v>0.14192780822350642</v>
      </c>
      <c r="Q58" s="32">
        <v>9.7149924211496014E-2</v>
      </c>
      <c r="R58" s="27">
        <v>0.10245331408584155</v>
      </c>
      <c r="S58" s="27">
        <v>8.5755940612747619E-2</v>
      </c>
      <c r="T58" s="19">
        <v>9.5211485490418774E-2</v>
      </c>
      <c r="U58" s="19">
        <v>0.13311900716733849</v>
      </c>
      <c r="V58" s="19">
        <v>0.14000342425063017</v>
      </c>
      <c r="W58" s="155">
        <v>0.1207719837387006</v>
      </c>
      <c r="X58" s="32">
        <v>0.11455919568739113</v>
      </c>
      <c r="Y58" s="27">
        <v>0.13029795089596358</v>
      </c>
      <c r="Z58" s="27">
        <v>0.11928778050681101</v>
      </c>
      <c r="AA58" s="19">
        <v>0.12021663951232514</v>
      </c>
      <c r="AB58" s="19">
        <v>0.1300144223821158</v>
      </c>
      <c r="AC58" s="19">
        <v>0.1568958104717969</v>
      </c>
      <c r="AD58" s="155">
        <v>0.13734073114807333</v>
      </c>
      <c r="AE58" s="32">
        <v>0.11989260380849791</v>
      </c>
      <c r="AF58" s="27">
        <v>0.14388021944071988</v>
      </c>
      <c r="AG58" s="27">
        <v>0.10068607219693131</v>
      </c>
      <c r="AH58" s="19">
        <v>0.12821344618870104</v>
      </c>
      <c r="AI58" s="19">
        <v>0.136216636533978</v>
      </c>
      <c r="AJ58" s="19">
        <v>0.15188555727228967</v>
      </c>
      <c r="AK58" s="155">
        <v>0.1668643287153232</v>
      </c>
      <c r="AL58" s="32">
        <v>0.12989685683548921</v>
      </c>
      <c r="AM58" s="27">
        <v>0.15322872155239456</v>
      </c>
      <c r="AN58" s="27">
        <v>0.11900132120958791</v>
      </c>
      <c r="AO58" s="19">
        <v>0.1514428107922153</v>
      </c>
      <c r="AP58" s="19">
        <v>0.15923746889486592</v>
      </c>
      <c r="AQ58" s="19">
        <v>0.15865450090182481</v>
      </c>
      <c r="AR58" s="155">
        <v>0.12943229914778973</v>
      </c>
      <c r="AS58" s="5">
        <v>0.11866600573970131</v>
      </c>
      <c r="AT58" s="84">
        <v>0.1366834617948742</v>
      </c>
      <c r="AU58" s="19">
        <v>0.11890775913240788</v>
      </c>
      <c r="AV58" s="19">
        <v>0.11334043108656792</v>
      </c>
      <c r="AW58" s="19">
        <v>0.12812123056568184</v>
      </c>
      <c r="AX58" s="19">
        <v>0.15442381805747887</v>
      </c>
      <c r="AY58" s="87">
        <v>0.15309567032702687</v>
      </c>
      <c r="AZ58" s="5">
        <v>0.14901926045278321</v>
      </c>
      <c r="BA58" s="84">
        <v>0.15217170414697864</v>
      </c>
      <c r="BB58" s="19">
        <v>0.12775454517852824</v>
      </c>
      <c r="BC58" s="19">
        <v>0.16669197257559737</v>
      </c>
      <c r="BD58" s="19">
        <v>0.15407248561236431</v>
      </c>
      <c r="BE58" s="19">
        <v>0.16519928848747037</v>
      </c>
      <c r="BF58" s="87">
        <v>0.1402778717341529</v>
      </c>
      <c r="BG58" s="32">
        <v>0.13060393493510011</v>
      </c>
      <c r="BH58" s="43">
        <v>0.1607435363106629</v>
      </c>
      <c r="BI58" s="27">
        <v>0.13808819092373931</v>
      </c>
      <c r="BJ58" s="27">
        <v>0.16523665738775165</v>
      </c>
      <c r="BK58" s="19">
        <v>0.14675183940592393</v>
      </c>
      <c r="BL58" s="19">
        <v>0.14212271674915167</v>
      </c>
      <c r="BM58" s="87">
        <v>0.1403429554062027</v>
      </c>
      <c r="BN58" s="32">
        <v>0.120709220331031</v>
      </c>
      <c r="BO58" s="43">
        <v>9.5073995855943672E-2</v>
      </c>
      <c r="BP58" s="27">
        <v>0.13245392454501714</v>
      </c>
      <c r="BQ58" s="27">
        <v>0.1387998310380473</v>
      </c>
      <c r="BR58" s="27">
        <v>0.14385328520509161</v>
      </c>
      <c r="BS58" s="27">
        <v>0.1683935005185202</v>
      </c>
      <c r="BT58" s="96">
        <v>0.14729662557078199</v>
      </c>
      <c r="BU58" s="32">
        <v>0.12199176841816148</v>
      </c>
      <c r="BV58" s="43">
        <v>8.2022316268179088E-2</v>
      </c>
      <c r="BW58" s="27">
        <v>0.12896208714970567</v>
      </c>
      <c r="BX58" s="27">
        <v>0.15310729396400646</v>
      </c>
      <c r="BY58" s="27">
        <v>0.12280985568977235</v>
      </c>
      <c r="BZ58" s="27">
        <v>0.14013501957330091</v>
      </c>
      <c r="CA58" s="128">
        <v>0.16897078186222758</v>
      </c>
      <c r="CB58" s="43">
        <v>0.12102352370413716</v>
      </c>
      <c r="CC58" s="27">
        <v>9.2078935173680751E-2</v>
      </c>
      <c r="CD58" s="19">
        <v>0.13161054845060005</v>
      </c>
      <c r="CE58" s="19">
        <v>0.17209552016997332</v>
      </c>
      <c r="CF58" s="19">
        <v>0.13926643045502299</v>
      </c>
      <c r="CG58" s="19">
        <v>0.14749321462273618</v>
      </c>
      <c r="CH58" s="128">
        <v>0.13986078194213011</v>
      </c>
      <c r="CI58" s="5">
        <v>0.13541811431506146</v>
      </c>
      <c r="CJ58" s="155">
        <v>0.13699754277009077</v>
      </c>
      <c r="CK58" s="5">
        <v>0.1170565667210952</v>
      </c>
      <c r="CL58" s="155">
        <v>5.5198318954931019E-2</v>
      </c>
    </row>
    <row r="59" spans="1:90" s="8" customFormat="1" ht="13.8" thickBot="1" x14ac:dyDescent="0.3">
      <c r="A59" s="268"/>
      <c r="B59" s="143" t="s">
        <v>31</v>
      </c>
      <c r="C59" s="33">
        <f t="shared" si="13"/>
        <v>7.564737116724056E-2</v>
      </c>
      <c r="D59" s="28">
        <f t="shared" si="14"/>
        <v>6.6938603306763447E-2</v>
      </c>
      <c r="E59" s="20">
        <f t="shared" si="15"/>
        <v>6.9849931879735094E-2</v>
      </c>
      <c r="F59" s="20">
        <f t="shared" si="16"/>
        <v>8.3357973168701943E-2</v>
      </c>
      <c r="G59" s="20">
        <f t="shared" si="17"/>
        <v>8.3836346542956769E-2</v>
      </c>
      <c r="H59" s="20">
        <f t="shared" si="18"/>
        <v>8.8913687110779627E-2</v>
      </c>
      <c r="I59" s="23">
        <f t="shared" si="18"/>
        <v>8.4801269816870112E-2</v>
      </c>
      <c r="J59" s="33">
        <f t="shared" si="12"/>
        <v>7.6230537708239968E-2</v>
      </c>
      <c r="K59" s="28">
        <f t="shared" si="6"/>
        <v>7.2511381379672279E-2</v>
      </c>
      <c r="L59" s="20">
        <f t="shared" si="7"/>
        <v>6.985286566546893E-2</v>
      </c>
      <c r="M59" s="20">
        <f t="shared" si="8"/>
        <v>8.416802753077321E-2</v>
      </c>
      <c r="N59" s="20">
        <f t="shared" si="9"/>
        <v>8.5091593963392775E-2</v>
      </c>
      <c r="O59" s="20">
        <f t="shared" si="10"/>
        <v>9.1531887486499056E-2</v>
      </c>
      <c r="P59" s="88">
        <f t="shared" si="11"/>
        <v>8.9089959344027553E-2</v>
      </c>
      <c r="Q59" s="33">
        <v>4.9741629765924895E-2</v>
      </c>
      <c r="R59" s="28">
        <v>5.1280829443732946E-2</v>
      </c>
      <c r="S59" s="28">
        <v>5.2749494282612795E-2</v>
      </c>
      <c r="T59" s="20">
        <v>5.4769506633704723E-2</v>
      </c>
      <c r="U59" s="20">
        <v>6.5729630990012264E-2</v>
      </c>
      <c r="V59" s="20">
        <v>7.1894278039489737E-2</v>
      </c>
      <c r="W59" s="156">
        <v>7.2666506351544313E-2</v>
      </c>
      <c r="X59" s="33">
        <v>6.5077398769084804E-2</v>
      </c>
      <c r="Y59" s="28">
        <v>6.7488425072970343E-2</v>
      </c>
      <c r="Z59" s="28">
        <v>8.167017325897781E-2</v>
      </c>
      <c r="AA59" s="20">
        <v>7.6056492232165082E-2</v>
      </c>
      <c r="AB59" s="20">
        <v>7.8819987844463008E-2</v>
      </c>
      <c r="AC59" s="20">
        <v>8.2723090387080089E-2</v>
      </c>
      <c r="AD59" s="156">
        <v>8.4198565562613223E-2</v>
      </c>
      <c r="AE59" s="33">
        <v>7.5051346818075029E-2</v>
      </c>
      <c r="AF59" s="28">
        <v>7.3498161294000275E-2</v>
      </c>
      <c r="AG59" s="28">
        <v>6.2129496803520361E-2</v>
      </c>
      <c r="AH59" s="20">
        <v>8.78943585087852E-2</v>
      </c>
      <c r="AI59" s="20">
        <v>7.9515933070029202E-2</v>
      </c>
      <c r="AJ59" s="20">
        <v>9.1035681579423738E-2</v>
      </c>
      <c r="AK59" s="156">
        <v>8.737391618454779E-2</v>
      </c>
      <c r="AL59" s="33">
        <v>7.8872913597663533E-2</v>
      </c>
      <c r="AM59" s="28">
        <v>7.7432123422135082E-2</v>
      </c>
      <c r="AN59" s="28">
        <v>6.8758786834835176E-2</v>
      </c>
      <c r="AO59" s="20">
        <v>9.0557852037333075E-2</v>
      </c>
      <c r="AP59" s="20">
        <v>9.9020211394159327E-2</v>
      </c>
      <c r="AQ59" s="20">
        <v>0.10493349903369588</v>
      </c>
      <c r="AR59" s="156">
        <v>9.7539795801698956E-2</v>
      </c>
      <c r="AS59" s="7">
        <v>8.5737672135557927E-2</v>
      </c>
      <c r="AT59" s="85">
        <v>8.4485443499687438E-2</v>
      </c>
      <c r="AU59" s="20">
        <v>6.9243305814156844E-2</v>
      </c>
      <c r="AV59" s="20">
        <v>8.7488012971966969E-2</v>
      </c>
      <c r="AW59" s="20">
        <v>8.4854892886824254E-2</v>
      </c>
      <c r="AX59" s="20">
        <v>9.6097428693439305E-2</v>
      </c>
      <c r="AY59" s="88">
        <v>9.9833818702037877E-2</v>
      </c>
      <c r="AZ59" s="7">
        <v>9.8665950015461204E-2</v>
      </c>
      <c r="BA59" s="85">
        <v>9.3416357045256915E-2</v>
      </c>
      <c r="BB59" s="20">
        <v>7.5948771180127966E-2</v>
      </c>
      <c r="BC59" s="20">
        <v>0.10178926798901665</v>
      </c>
      <c r="BD59" s="20">
        <v>9.2845658111377252E-2</v>
      </c>
      <c r="BE59" s="20">
        <v>0.10006496430144156</v>
      </c>
      <c r="BF59" s="88">
        <v>9.8100028576066506E-2</v>
      </c>
      <c r="BG59" s="33">
        <v>8.1531761735436317E-2</v>
      </c>
      <c r="BH59" s="44">
        <v>8.6314343707236549E-2</v>
      </c>
      <c r="BI59" s="28">
        <v>7.9350669844022712E-2</v>
      </c>
      <c r="BJ59" s="28">
        <v>9.4138730196874437E-2</v>
      </c>
      <c r="BK59" s="20">
        <v>8.730002959177155E-2</v>
      </c>
      <c r="BL59" s="20">
        <v>8.9131399505615744E-2</v>
      </c>
      <c r="BM59" s="88">
        <v>8.4032089703041074E-2</v>
      </c>
      <c r="BN59" s="33">
        <v>7.5165628828715983E-2</v>
      </c>
      <c r="BO59" s="44">
        <v>4.6175367552358751E-2</v>
      </c>
      <c r="BP59" s="28">
        <v>6.8972227305497805E-2</v>
      </c>
      <c r="BQ59" s="28">
        <v>8.0649999676339595E-2</v>
      </c>
      <c r="BR59" s="28">
        <v>9.2646407818505416E-2</v>
      </c>
      <c r="BS59" s="28">
        <v>9.6374758351806436E-2</v>
      </c>
      <c r="BT59" s="97">
        <v>8.8974953870670614E-2</v>
      </c>
      <c r="BU59" s="33">
        <v>7.9167095152302636E-2</v>
      </c>
      <c r="BV59" s="44">
        <v>4.072598431502835E-2</v>
      </c>
      <c r="BW59" s="28">
        <v>7.3556482584428096E-2</v>
      </c>
      <c r="BX59" s="28">
        <v>8.5356616752683037E-2</v>
      </c>
      <c r="BY59" s="28">
        <v>7.7927865342092201E-2</v>
      </c>
      <c r="BZ59" s="28">
        <v>8.4270251370519633E-2</v>
      </c>
      <c r="CA59" s="129">
        <v>7.8634887874003065E-2</v>
      </c>
      <c r="CB59" s="44">
        <v>6.7462314854183331E-2</v>
      </c>
      <c r="CC59" s="28">
        <v>4.8568997715227845E-2</v>
      </c>
      <c r="CD59" s="20">
        <v>6.6119910889171435E-2</v>
      </c>
      <c r="CE59" s="20">
        <v>7.487889468815076E-2</v>
      </c>
      <c r="CF59" s="20">
        <v>7.9702848380333369E-2</v>
      </c>
      <c r="CG59" s="20">
        <v>8.3666988472156992E-2</v>
      </c>
      <c r="CH59" s="129">
        <v>7.6961261795502944E-2</v>
      </c>
      <c r="CI59" s="7">
        <v>7.2074980174996695E-2</v>
      </c>
      <c r="CJ59" s="156">
        <v>8.6134579263829669E-2</v>
      </c>
      <c r="CK59" s="7">
        <v>5.3258158043756595E-2</v>
      </c>
      <c r="CL59" s="156">
        <v>4.750626594870528E-2</v>
      </c>
    </row>
    <row r="60" spans="1:90" x14ac:dyDescent="0.25">
      <c r="A60" s="266" t="s">
        <v>31</v>
      </c>
      <c r="B60" s="145" t="s">
        <v>25</v>
      </c>
      <c r="C60" s="31">
        <f t="shared" si="13"/>
        <v>8.2063727641292522E-2</v>
      </c>
      <c r="D60" s="26">
        <f t="shared" si="14"/>
        <v>7.3806949607331349E-2</v>
      </c>
      <c r="E60" s="18">
        <f t="shared" si="15"/>
        <v>7.509990285496107E-2</v>
      </c>
      <c r="F60" s="18">
        <f t="shared" si="16"/>
        <v>8.4600121774365461E-2</v>
      </c>
      <c r="G60" s="18">
        <f t="shared" si="17"/>
        <v>7.4514687474095925E-2</v>
      </c>
      <c r="H60" s="18">
        <f t="shared" si="18"/>
        <v>7.8806036542959396E-2</v>
      </c>
      <c r="I60" s="21">
        <f t="shared" si="18"/>
        <v>8.558435805901933E-2</v>
      </c>
      <c r="J60" s="31">
        <f t="shared" si="12"/>
        <v>8.4018419657192339E-2</v>
      </c>
      <c r="K60" s="26">
        <f t="shared" si="6"/>
        <v>7.7599109218425957E-2</v>
      </c>
      <c r="L60" s="18">
        <f t="shared" si="7"/>
        <v>7.6750081804139683E-2</v>
      </c>
      <c r="M60" s="18">
        <f t="shared" si="8"/>
        <v>8.4160688499262004E-2</v>
      </c>
      <c r="N60" s="18">
        <f t="shared" si="9"/>
        <v>7.637953845970355E-2</v>
      </c>
      <c r="O60" s="18">
        <f t="shared" si="10"/>
        <v>7.9408713450464616E-2</v>
      </c>
      <c r="P60" s="86">
        <f t="shared" si="11"/>
        <v>8.39026153960616E-2</v>
      </c>
      <c r="Q60" s="31">
        <v>6.7486770523954381E-2</v>
      </c>
      <c r="R60" s="26">
        <v>5.840481314104725E-2</v>
      </c>
      <c r="S60" s="26">
        <v>6.6865834579726599E-2</v>
      </c>
      <c r="T60" s="18">
        <v>6.1909799516584499E-2</v>
      </c>
      <c r="U60" s="18">
        <v>6.4256465821522085E-2</v>
      </c>
      <c r="V60" s="18">
        <v>6.488922979657738E-2</v>
      </c>
      <c r="W60" s="154">
        <v>7.0793104682177088E-2</v>
      </c>
      <c r="X60" s="31">
        <v>7.9296632360911404E-2</v>
      </c>
      <c r="Y60" s="26">
        <v>7.537507603391036E-2</v>
      </c>
      <c r="Z60" s="26">
        <v>9.2422320351423143E-2</v>
      </c>
      <c r="AA60" s="18">
        <v>7.9132925407083776E-2</v>
      </c>
      <c r="AB60" s="18">
        <v>7.5867571631661274E-2</v>
      </c>
      <c r="AC60" s="18">
        <v>7.4323859300579137E-2</v>
      </c>
      <c r="AD60" s="154">
        <v>8.1563650224552253E-2</v>
      </c>
      <c r="AE60" s="31">
        <v>9.0508702769533544E-2</v>
      </c>
      <c r="AF60" s="26">
        <v>8.2751398637933335E-2</v>
      </c>
      <c r="AG60" s="26">
        <v>7.8924926267533529E-2</v>
      </c>
      <c r="AH60" s="18">
        <v>8.8973376362350587E-2</v>
      </c>
      <c r="AI60" s="18">
        <v>7.4955447326320715E-2</v>
      </c>
      <c r="AJ60" s="18">
        <v>7.7363849935005377E-2</v>
      </c>
      <c r="AK60" s="154">
        <v>8.1130896765626528E-2</v>
      </c>
      <c r="AL60" s="31">
        <v>9.7624308428645445E-2</v>
      </c>
      <c r="AM60" s="26">
        <v>8.6050987964305534E-2</v>
      </c>
      <c r="AN60" s="26">
        <v>7.5603421418058508E-2</v>
      </c>
      <c r="AO60" s="18">
        <v>8.7319917433638983E-2</v>
      </c>
      <c r="AP60" s="18">
        <v>8.7764330498546095E-2</v>
      </c>
      <c r="AQ60" s="18">
        <v>9.0143556414386844E-2</v>
      </c>
      <c r="AR60" s="154">
        <v>8.8728536327078375E-2</v>
      </c>
      <c r="AS60" s="3">
        <v>8.1280829427072335E-2</v>
      </c>
      <c r="AT60" s="83">
        <v>8.4429535553218943E-2</v>
      </c>
      <c r="AU60" s="18">
        <v>7.3096797361750843E-2</v>
      </c>
      <c r="AV60" s="18">
        <v>8.2558276091071192E-2</v>
      </c>
      <c r="AW60" s="18">
        <v>7.4064249370916976E-2</v>
      </c>
      <c r="AX60" s="18">
        <v>8.1135173024721674E-2</v>
      </c>
      <c r="AY60" s="86">
        <v>8.6110077919631947E-2</v>
      </c>
      <c r="AZ60" s="3">
        <v>9.3371274341873173E-2</v>
      </c>
      <c r="BA60" s="83">
        <v>8.6782090245164908E-2</v>
      </c>
      <c r="BB60" s="18">
        <v>7.7254876758779636E-2</v>
      </c>
      <c r="BC60" s="18">
        <v>9.5973528094272759E-2</v>
      </c>
      <c r="BD60" s="18">
        <v>7.9703255624274827E-2</v>
      </c>
      <c r="BE60" s="18">
        <v>8.2498490017058376E-2</v>
      </c>
      <c r="BF60" s="86">
        <v>9.1340736304309944E-2</v>
      </c>
      <c r="BG60" s="31">
        <v>8.31739875153759E-2</v>
      </c>
      <c r="BH60" s="42">
        <v>8.4405575816736328E-2</v>
      </c>
      <c r="BI60" s="26">
        <v>7.8426706414249078E-2</v>
      </c>
      <c r="BJ60" s="26">
        <v>9.4470330626203303E-2</v>
      </c>
      <c r="BK60" s="18">
        <v>7.4768007954767998E-2</v>
      </c>
      <c r="BL60" s="18">
        <v>7.7945448491940017E-2</v>
      </c>
      <c r="BM60" s="86">
        <v>8.3742007604153373E-2</v>
      </c>
      <c r="BN60" s="31">
        <v>7.9404851890172573E-2</v>
      </c>
      <c r="BO60" s="42">
        <v>6.2593396355090938E-2</v>
      </c>
      <c r="BP60" s="26">
        <v>7.1405771281596198E-2</v>
      </c>
      <c r="BQ60" s="26">
        <v>8.2947354462890976E-2</v>
      </c>
      <c r="BR60" s="26">
        <v>7.9656979449618442E-2</v>
      </c>
      <c r="BS60" s="26">
        <v>8.6970100623448079E-2</v>
      </c>
      <c r="BT60" s="95">
        <v>8.7811913340963263E-2</v>
      </c>
      <c r="BU60" s="31">
        <v>7.8124961192161974E-2</v>
      </c>
      <c r="BV60" s="42">
        <v>5.6577283810983377E-2</v>
      </c>
      <c r="BW60" s="26">
        <v>7.0835313552570237E-2</v>
      </c>
      <c r="BX60" s="26">
        <v>8.5705702963611755E-2</v>
      </c>
      <c r="BY60" s="26">
        <v>6.5693304691607141E-2</v>
      </c>
      <c r="BZ60" s="26">
        <v>7.6431228272392474E-2</v>
      </c>
      <c r="CA60" s="127">
        <v>0.10030707071644288</v>
      </c>
      <c r="CB60" s="42">
        <v>7.0364957963224603E-2</v>
      </c>
      <c r="CC60" s="26">
        <v>6.0699338514922464E-2</v>
      </c>
      <c r="CD60" s="18">
        <v>6.6163060563923001E-2</v>
      </c>
      <c r="CE60" s="18">
        <v>8.7010006785946753E-2</v>
      </c>
      <c r="CF60" s="18">
        <v>6.8417262371723769E-2</v>
      </c>
      <c r="CG60" s="18">
        <v>7.4007402810171888E-2</v>
      </c>
      <c r="CH60" s="127">
        <v>7.526988194224471E-2</v>
      </c>
      <c r="CI60" s="3">
        <v>6.4836468615858525E-2</v>
      </c>
      <c r="CJ60" s="154">
        <v>6.8658552254593733E-2</v>
      </c>
      <c r="CK60" s="3">
        <v>6.2226982820778515E-2</v>
      </c>
      <c r="CL60" s="154">
        <v>4.3899375355533954E-2</v>
      </c>
    </row>
    <row r="61" spans="1:90" x14ac:dyDescent="0.25">
      <c r="A61" s="267"/>
      <c r="B61" s="146" t="s">
        <v>26</v>
      </c>
      <c r="C61" s="32">
        <f t="shared" si="13"/>
        <v>7.0555347483106254E-2</v>
      </c>
      <c r="D61" s="27">
        <f t="shared" si="14"/>
        <v>6.2482964647210669E-2</v>
      </c>
      <c r="E61" s="19">
        <f t="shared" si="15"/>
        <v>6.5518465634508555E-2</v>
      </c>
      <c r="F61" s="19">
        <f t="shared" si="16"/>
        <v>8.1059443271894072E-2</v>
      </c>
      <c r="G61" s="19">
        <f t="shared" si="17"/>
        <v>8.2013229904611323E-2</v>
      </c>
      <c r="H61" s="19">
        <f t="shared" si="18"/>
        <v>8.5566081361593618E-2</v>
      </c>
      <c r="I61" s="22">
        <f t="shared" si="18"/>
        <v>8.1707589687983986E-2</v>
      </c>
      <c r="J61" s="32">
        <f t="shared" si="12"/>
        <v>7.1736064806231903E-2</v>
      </c>
      <c r="K61" s="27">
        <f t="shared" si="6"/>
        <v>6.8504582554829413E-2</v>
      </c>
      <c r="L61" s="19">
        <f t="shared" si="7"/>
        <v>6.551431005886367E-2</v>
      </c>
      <c r="M61" s="19">
        <f t="shared" si="8"/>
        <v>8.2105443704758363E-2</v>
      </c>
      <c r="N61" s="19">
        <f t="shared" si="9"/>
        <v>8.3507439209341089E-2</v>
      </c>
      <c r="O61" s="19">
        <f t="shared" si="10"/>
        <v>8.8680902626717878E-2</v>
      </c>
      <c r="P61" s="87">
        <f t="shared" si="11"/>
        <v>8.5408561670577407E-2</v>
      </c>
      <c r="Q61" s="32">
        <v>4.3417488009459534E-2</v>
      </c>
      <c r="R61" s="27">
        <v>4.5086031069317772E-2</v>
      </c>
      <c r="S61" s="27">
        <v>4.9034551419446008E-2</v>
      </c>
      <c r="T61" s="19">
        <v>5.2945372470838137E-2</v>
      </c>
      <c r="U61" s="19">
        <v>6.0334091938157669E-2</v>
      </c>
      <c r="V61" s="19">
        <v>6.6954192869842083E-2</v>
      </c>
      <c r="W61" s="155">
        <v>6.7508963674362932E-2</v>
      </c>
      <c r="X61" s="32">
        <v>6.1107769242799967E-2</v>
      </c>
      <c r="Y61" s="27">
        <v>6.2709904002588732E-2</v>
      </c>
      <c r="Z61" s="27">
        <v>8.0594194664722341E-2</v>
      </c>
      <c r="AA61" s="19">
        <v>7.4557745563062702E-2</v>
      </c>
      <c r="AB61" s="19">
        <v>7.6694401119500433E-2</v>
      </c>
      <c r="AC61" s="19">
        <v>8.0354182204357319E-2</v>
      </c>
      <c r="AD61" s="155">
        <v>7.747145197622414E-2</v>
      </c>
      <c r="AE61" s="32">
        <v>7.2783081057950991E-2</v>
      </c>
      <c r="AF61" s="27">
        <v>6.8837703173781517E-2</v>
      </c>
      <c r="AG61" s="27">
        <v>5.8633757535623159E-2</v>
      </c>
      <c r="AH61" s="19">
        <v>8.6150533322320894E-2</v>
      </c>
      <c r="AI61" s="19">
        <v>8.0277728529919642E-2</v>
      </c>
      <c r="AJ61" s="19">
        <v>8.8071374737339558E-2</v>
      </c>
      <c r="AK61" s="155">
        <v>8.0458432857288875E-2</v>
      </c>
      <c r="AL61" s="32">
        <v>7.4776152990725278E-2</v>
      </c>
      <c r="AM61" s="27">
        <v>7.356514002027259E-2</v>
      </c>
      <c r="AN61" s="27">
        <v>6.2669694267841303E-2</v>
      </c>
      <c r="AO61" s="19">
        <v>8.4839153000485931E-2</v>
      </c>
      <c r="AP61" s="19">
        <v>9.9073236829253924E-2</v>
      </c>
      <c r="AQ61" s="19">
        <v>0.10047047316032801</v>
      </c>
      <c r="AR61" s="155">
        <v>9.0991920731622641E-2</v>
      </c>
      <c r="AS61" s="5">
        <v>8.2198104502602634E-2</v>
      </c>
      <c r="AT61" s="84">
        <v>8.3452843230946039E-2</v>
      </c>
      <c r="AU61" s="19">
        <v>6.3968116034145345E-2</v>
      </c>
      <c r="AV61" s="19">
        <v>9.1169440236120558E-2</v>
      </c>
      <c r="AW61" s="19">
        <v>8.4527887556647585E-2</v>
      </c>
      <c r="AX61" s="19">
        <v>9.5934867596670262E-2</v>
      </c>
      <c r="AY61" s="87">
        <v>9.9382869579369648E-2</v>
      </c>
      <c r="AZ61" s="5">
        <v>9.3291507432880977E-2</v>
      </c>
      <c r="BA61" s="84">
        <v>9.1341861207618127E-2</v>
      </c>
      <c r="BB61" s="19">
        <v>7.1626495014242286E-2</v>
      </c>
      <c r="BC61" s="19">
        <v>9.8398946958248176E-2</v>
      </c>
      <c r="BD61" s="19">
        <v>9.1630236301011386E-2</v>
      </c>
      <c r="BE61" s="19">
        <v>9.738395109277885E-2</v>
      </c>
      <c r="BF61" s="87">
        <v>9.5610320938506535E-2</v>
      </c>
      <c r="BG61" s="32">
        <v>7.634043008653861E-2</v>
      </c>
      <c r="BH61" s="43">
        <v>8.2951170172551408E-2</v>
      </c>
      <c r="BI61" s="27">
        <v>7.3673013153674569E-2</v>
      </c>
      <c r="BJ61" s="27">
        <v>9.1211370668364516E-2</v>
      </c>
      <c r="BK61" s="19">
        <v>8.5396559276305711E-2</v>
      </c>
      <c r="BL61" s="19">
        <v>8.7869338668731381E-2</v>
      </c>
      <c r="BM61" s="87">
        <v>8.4068272780058698E-2</v>
      </c>
      <c r="BN61" s="32">
        <v>6.9973985126897287E-2</v>
      </c>
      <c r="BO61" s="43">
        <v>4.0092007561559152E-2</v>
      </c>
      <c r="BP61" s="27">
        <v>6.3914658381214323E-2</v>
      </c>
      <c r="BQ61" s="27">
        <v>7.7570987418625961E-2</v>
      </c>
      <c r="BR61" s="27">
        <v>9.012537212393229E-2</v>
      </c>
      <c r="BS61" s="27">
        <v>9.2408840683695578E-2</v>
      </c>
      <c r="BT61" s="96">
        <v>8.7776260827185787E-2</v>
      </c>
      <c r="BU61" s="32">
        <v>7.3171391095087412E-2</v>
      </c>
      <c r="BV61" s="43">
        <v>3.5330751743951248E-2</v>
      </c>
      <c r="BW61" s="27">
        <v>6.9312313268317091E-2</v>
      </c>
      <c r="BX61" s="27">
        <v>8.1675250933001445E-2</v>
      </c>
      <c r="BY61" s="27">
        <v>7.6573148522468201E-2</v>
      </c>
      <c r="BZ61" s="27">
        <v>8.2889039504228351E-2</v>
      </c>
      <c r="CA61" s="128">
        <v>7.5787646926583171E-2</v>
      </c>
      <c r="CB61" s="43">
        <v>5.8493565286119986E-2</v>
      </c>
      <c r="CC61" s="27">
        <v>4.1462234289520138E-2</v>
      </c>
      <c r="CD61" s="19">
        <v>6.1757862605859047E-2</v>
      </c>
      <c r="CE61" s="19">
        <v>7.2075632147872409E-2</v>
      </c>
      <c r="CF61" s="19">
        <v>7.5499636848916252E-2</v>
      </c>
      <c r="CG61" s="19">
        <v>8.0416047406720814E-2</v>
      </c>
      <c r="CH61" s="128">
        <v>7.249585268422111E-2</v>
      </c>
      <c r="CI61" s="5">
        <v>6.31455892442679E-2</v>
      </c>
      <c r="CJ61" s="155">
        <v>7.6242105322966269E-2</v>
      </c>
      <c r="CK61" s="5">
        <v>4.6680672317892732E-2</v>
      </c>
      <c r="CL61" s="155">
        <v>4.1528978345164905E-2</v>
      </c>
    </row>
    <row r="62" spans="1:90" x14ac:dyDescent="0.25">
      <c r="A62" s="267"/>
      <c r="B62" s="146" t="s">
        <v>36</v>
      </c>
      <c r="C62" s="32">
        <f t="shared" si="13"/>
        <v>7.586180331827945E-2</v>
      </c>
      <c r="D62" s="27">
        <f t="shared" si="14"/>
        <v>6.487476771549508E-2</v>
      </c>
      <c r="E62" s="19">
        <f t="shared" si="15"/>
        <v>7.1972528025617835E-2</v>
      </c>
      <c r="F62" s="19">
        <f t="shared" si="16"/>
        <v>7.8054626694021745E-2</v>
      </c>
      <c r="G62" s="19">
        <f t="shared" si="17"/>
        <v>9.2497054354900604E-2</v>
      </c>
      <c r="H62" s="19">
        <f t="shared" si="18"/>
        <v>9.5910583341409159E-2</v>
      </c>
      <c r="I62" s="22">
        <f t="shared" si="18"/>
        <v>8.9572553952029635E-2</v>
      </c>
      <c r="J62" s="32">
        <f t="shared" si="12"/>
        <v>7.4715437483563032E-2</v>
      </c>
      <c r="K62" s="27">
        <f t="shared" si="6"/>
        <v>7.1154241528495005E-2</v>
      </c>
      <c r="L62" s="19">
        <f t="shared" si="7"/>
        <v>7.1387207734377858E-2</v>
      </c>
      <c r="M62" s="19">
        <f t="shared" si="8"/>
        <v>8.1474136838074182E-2</v>
      </c>
      <c r="N62" s="19">
        <f t="shared" si="9"/>
        <v>9.1727853383921823E-2</v>
      </c>
      <c r="O62" s="19">
        <f t="shared" si="10"/>
        <v>9.6854225401469235E-2</v>
      </c>
      <c r="P62" s="87">
        <f t="shared" si="11"/>
        <v>9.4383846898533047E-2</v>
      </c>
      <c r="Q62" s="32">
        <v>4.709922727846555E-2</v>
      </c>
      <c r="R62" s="27">
        <v>5.2595553291550981E-2</v>
      </c>
      <c r="S62" s="27">
        <v>5.4448175412167996E-2</v>
      </c>
      <c r="T62" s="19">
        <v>6.4639950732938684E-2</v>
      </c>
      <c r="U62" s="19">
        <v>6.4946049338058254E-2</v>
      </c>
      <c r="V62" s="19">
        <v>7.2861626240590838E-2</v>
      </c>
      <c r="W62" s="155">
        <v>7.6910812233281112E-2</v>
      </c>
      <c r="X62" s="32">
        <v>6.0681476838935572E-2</v>
      </c>
      <c r="Y62" s="27">
        <v>6.5424041077860512E-2</v>
      </c>
      <c r="Z62" s="27">
        <v>9.9826994850617953E-2</v>
      </c>
      <c r="AA62" s="19">
        <v>7.7256185332079078E-2</v>
      </c>
      <c r="AB62" s="19">
        <v>7.9747679017757769E-2</v>
      </c>
      <c r="AC62" s="19">
        <v>8.4692815193768575E-2</v>
      </c>
      <c r="AD62" s="155">
        <v>9.1138482997981718E-2</v>
      </c>
      <c r="AE62" s="32">
        <v>7.2779885400788322E-2</v>
      </c>
      <c r="AF62" s="27">
        <v>7.046260689157699E-2</v>
      </c>
      <c r="AG62" s="27">
        <v>6.1781783229260159E-2</v>
      </c>
      <c r="AH62" s="19">
        <v>8.6157067386201366E-2</v>
      </c>
      <c r="AI62" s="19">
        <v>7.8068291671004056E-2</v>
      </c>
      <c r="AJ62" s="19">
        <v>9.2691239437112855E-2</v>
      </c>
      <c r="AK62" s="155">
        <v>8.5155674017605473E-2</v>
      </c>
      <c r="AL62" s="32">
        <v>8.8506430018442578E-2</v>
      </c>
      <c r="AM62" s="27">
        <v>7.96483151788967E-2</v>
      </c>
      <c r="AN62" s="27">
        <v>6.8516894412100668E-2</v>
      </c>
      <c r="AO62" s="19">
        <v>8.7405653658399959E-2</v>
      </c>
      <c r="AP62" s="19">
        <v>0.11514495689263854</v>
      </c>
      <c r="AQ62" s="19">
        <v>0.10902449114002191</v>
      </c>
      <c r="AR62" s="155">
        <v>0.10961382273905838</v>
      </c>
      <c r="AS62" s="5">
        <v>8.3159805998066896E-2</v>
      </c>
      <c r="AT62" s="84">
        <v>7.739435543436092E-2</v>
      </c>
      <c r="AU62" s="19">
        <v>6.7911450704726165E-2</v>
      </c>
      <c r="AV62" s="19">
        <v>6.8481436638063997E-2</v>
      </c>
      <c r="AW62" s="19">
        <v>9.2235978626395945E-2</v>
      </c>
      <c r="AX62" s="19">
        <v>0.10070833930665457</v>
      </c>
      <c r="AY62" s="87">
        <v>0.11132880508950324</v>
      </c>
      <c r="AZ62" s="5">
        <v>9.3241822776775105E-2</v>
      </c>
      <c r="BA62" s="84">
        <v>8.3434218965243612E-2</v>
      </c>
      <c r="BB62" s="19">
        <v>7.3390034080438787E-2</v>
      </c>
      <c r="BC62" s="19">
        <v>9.1418555980814678E-2</v>
      </c>
      <c r="BD62" s="19">
        <v>9.6731031490177824E-2</v>
      </c>
      <c r="BE62" s="19">
        <v>0.10478272291049015</v>
      </c>
      <c r="BF62" s="87">
        <v>0.10305993391311435</v>
      </c>
      <c r="BG62" s="32">
        <v>8.1960582006958008E-2</v>
      </c>
      <c r="BH62" s="43">
        <v>9.8223344885772848E-2</v>
      </c>
      <c r="BI62" s="27">
        <v>7.5144382668143439E-2</v>
      </c>
      <c r="BJ62" s="27">
        <v>9.2639678671168985E-2</v>
      </c>
      <c r="BK62" s="19">
        <v>9.6910617298405041E-2</v>
      </c>
      <c r="BL62" s="19">
        <v>0.10397726155915644</v>
      </c>
      <c r="BM62" s="87">
        <v>8.4906749963488043E-2</v>
      </c>
      <c r="BN62" s="32">
        <v>7.0294269550072258E-2</v>
      </c>
      <c r="BO62" s="43">
        <v>4.205149650269744E-2</v>
      </c>
      <c r="BP62" s="27">
        <v>7.0077946517567671E-2</v>
      </c>
      <c r="BQ62" s="27">
        <v>8.3794566304926626E-2</v>
      </c>
      <c r="BR62" s="27">
        <v>0.11003822273693718</v>
      </c>
      <c r="BS62" s="27">
        <v>0.10609530742395851</v>
      </c>
      <c r="BT62" s="96">
        <v>9.295649423423212E-2</v>
      </c>
      <c r="BU62" s="32">
        <v>8.4777944254229146E-2</v>
      </c>
      <c r="BV62" s="43">
        <v>3.6940213829670276E-2</v>
      </c>
      <c r="BW62" s="27">
        <v>7.4899201556690609E-2</v>
      </c>
      <c r="BX62" s="27">
        <v>8.1979352306852799E-2</v>
      </c>
      <c r="BY62" s="27">
        <v>9.1243178106814787E-2</v>
      </c>
      <c r="BZ62" s="27">
        <v>9.1323718703626391E-2</v>
      </c>
      <c r="CA62" s="128">
        <v>7.7565648258783398E-2</v>
      </c>
      <c r="CB62" s="43">
        <v>7.6116589060061177E-2</v>
      </c>
      <c r="CC62" s="27">
        <v>4.2573531097320476E-2</v>
      </c>
      <c r="CD62" s="19">
        <v>7.372841682446489E-2</v>
      </c>
      <c r="CE62" s="19">
        <v>4.6773819928771158E-2</v>
      </c>
      <c r="CF62" s="19">
        <v>9.9904538370816684E-2</v>
      </c>
      <c r="CG62" s="19">
        <v>9.9894545319182182E-2</v>
      </c>
      <c r="CH62" s="128">
        <v>8.6192376813402971E-2</v>
      </c>
      <c r="CI62" s="5">
        <v>9.0752515494917183E-2</v>
      </c>
      <c r="CJ62" s="155">
        <v>9.7024292413439669E-2</v>
      </c>
      <c r="CK62" s="5">
        <v>6.5687162530423643E-2</v>
      </c>
      <c r="CL62" s="155">
        <v>4.4394063366614354E-2</v>
      </c>
    </row>
    <row r="63" spans="1:90" x14ac:dyDescent="0.25">
      <c r="A63" s="267"/>
      <c r="B63" s="146" t="s">
        <v>27</v>
      </c>
      <c r="C63" s="32">
        <f t="shared" si="13"/>
        <v>7.8437924778519852E-2</v>
      </c>
      <c r="D63" s="27">
        <f t="shared" si="14"/>
        <v>6.650401784881263E-2</v>
      </c>
      <c r="E63" s="19">
        <f t="shared" si="15"/>
        <v>7.2025791582656304E-2</v>
      </c>
      <c r="F63" s="19">
        <f t="shared" si="16"/>
        <v>8.4043465661446742E-2</v>
      </c>
      <c r="G63" s="19">
        <f t="shared" si="17"/>
        <v>8.4190824530542746E-2</v>
      </c>
      <c r="H63" s="19">
        <f t="shared" si="18"/>
        <v>8.8108371452834955E-2</v>
      </c>
      <c r="I63" s="22">
        <f t="shared" si="18"/>
        <v>8.8601859299150834E-2</v>
      </c>
      <c r="J63" s="32">
        <f t="shared" si="12"/>
        <v>7.8562764909329771E-2</v>
      </c>
      <c r="K63" s="27">
        <f t="shared" si="6"/>
        <v>7.3166691508926976E-2</v>
      </c>
      <c r="L63" s="19">
        <f t="shared" si="7"/>
        <v>7.2469066524427694E-2</v>
      </c>
      <c r="M63" s="19">
        <f t="shared" si="8"/>
        <v>8.5521273529789069E-2</v>
      </c>
      <c r="N63" s="19">
        <f t="shared" si="9"/>
        <v>8.5024678392871686E-2</v>
      </c>
      <c r="O63" s="19">
        <f t="shared" si="10"/>
        <v>8.8230070964187307E-2</v>
      </c>
      <c r="P63" s="87">
        <f t="shared" si="11"/>
        <v>9.2355746661939284E-2</v>
      </c>
      <c r="Q63" s="32">
        <v>4.8974516755384542E-2</v>
      </c>
      <c r="R63" s="27">
        <v>5.154058453916447E-2</v>
      </c>
      <c r="S63" s="27">
        <v>5.8601209030432165E-2</v>
      </c>
      <c r="T63" s="19">
        <v>5.9306742146201998E-2</v>
      </c>
      <c r="U63" s="19">
        <v>5.9314131342955143E-2</v>
      </c>
      <c r="V63" s="19">
        <v>6.4593852164066767E-2</v>
      </c>
      <c r="W63" s="155">
        <v>7.0876534903964367E-2</v>
      </c>
      <c r="X63" s="32">
        <v>6.9096651138563225E-2</v>
      </c>
      <c r="Y63" s="27">
        <v>7.1701875916859739E-2</v>
      </c>
      <c r="Z63" s="27">
        <v>8.877347575915423E-2</v>
      </c>
      <c r="AA63" s="19">
        <v>7.9009569938531574E-2</v>
      </c>
      <c r="AB63" s="19">
        <v>7.5028759140973136E-2</v>
      </c>
      <c r="AC63" s="19">
        <v>8.1099400269968411E-2</v>
      </c>
      <c r="AD63" s="155">
        <v>8.516187086683924E-2</v>
      </c>
      <c r="AE63" s="32">
        <v>8.0225677766503689E-2</v>
      </c>
      <c r="AF63" s="27">
        <v>7.7085747182670875E-2</v>
      </c>
      <c r="AG63" s="27">
        <v>6.3551683140913542E-2</v>
      </c>
      <c r="AH63" s="19">
        <v>8.7488556247196925E-2</v>
      </c>
      <c r="AI63" s="19">
        <v>8.1644452869385042E-2</v>
      </c>
      <c r="AJ63" s="19">
        <v>8.9373229978007673E-2</v>
      </c>
      <c r="AK63" s="155">
        <v>9.0718599176200204E-2</v>
      </c>
      <c r="AL63" s="32">
        <v>8.3557930166621427E-2</v>
      </c>
      <c r="AM63" s="27">
        <v>8.5893204092956602E-2</v>
      </c>
      <c r="AN63" s="27">
        <v>7.184859214774468E-2</v>
      </c>
      <c r="AO63" s="19">
        <v>8.9891058401032828E-2</v>
      </c>
      <c r="AP63" s="19">
        <v>0.10322517026803509</v>
      </c>
      <c r="AQ63" s="19">
        <v>0.10122213664251027</v>
      </c>
      <c r="AR63" s="155">
        <v>0.10106997255933292</v>
      </c>
      <c r="AS63" s="5">
        <v>8.7055628129826243E-2</v>
      </c>
      <c r="AT63" s="84">
        <v>8.4293843645990615E-2</v>
      </c>
      <c r="AU63" s="19">
        <v>7.4439874964853089E-2</v>
      </c>
      <c r="AV63" s="19">
        <v>9.691092248091436E-2</v>
      </c>
      <c r="AW63" s="19">
        <v>8.6352826675968414E-2</v>
      </c>
      <c r="AX63" s="19">
        <v>9.4239521140574323E-2</v>
      </c>
      <c r="AY63" s="87">
        <v>0.10115619351840298</v>
      </c>
      <c r="AZ63" s="5">
        <v>9.979083903710137E-2</v>
      </c>
      <c r="BA63" s="84">
        <v>9.4863159649109075E-2</v>
      </c>
      <c r="BB63" s="19">
        <v>7.7683617219218654E-2</v>
      </c>
      <c r="BC63" s="19">
        <v>0.10036174159574743</v>
      </c>
      <c r="BD63" s="19">
        <v>9.3275152920354459E-2</v>
      </c>
      <c r="BE63" s="19">
        <v>9.5319486365779554E-2</v>
      </c>
      <c r="BF63" s="87">
        <v>0.10157471722756016</v>
      </c>
      <c r="BG63" s="32">
        <v>8.6009250167324025E-2</v>
      </c>
      <c r="BH63" s="43">
        <v>8.2185933397208769E-2</v>
      </c>
      <c r="BI63" s="27">
        <v>7.7424462615679701E-2</v>
      </c>
      <c r="BJ63" s="27">
        <v>9.2612830024109985E-2</v>
      </c>
      <c r="BK63" s="19">
        <v>8.7102752393645635E-2</v>
      </c>
      <c r="BL63" s="19">
        <v>8.6060694478243507E-2</v>
      </c>
      <c r="BM63" s="87">
        <v>9.2395420016942689E-2</v>
      </c>
      <c r="BN63" s="32">
        <v>7.3791626113313663E-2</v>
      </c>
      <c r="BO63" s="43">
        <v>3.7769183647455649E-2</v>
      </c>
      <c r="BP63" s="27">
        <v>6.7429617317425514E-2</v>
      </c>
      <c r="BQ63" s="27">
        <v>7.8588767404577389E-2</v>
      </c>
      <c r="BR63" s="27">
        <v>9.4254181531656545E-2</v>
      </c>
      <c r="BS63" s="27">
        <v>9.3932246674347991E-2</v>
      </c>
      <c r="BT63" s="96">
        <v>9.5892665026271653E-2</v>
      </c>
      <c r="BU63" s="32">
        <v>8.5326590282259474E-2</v>
      </c>
      <c r="BV63" s="43">
        <v>3.5821788940427264E-2</v>
      </c>
      <c r="BW63" s="27">
        <v>7.300688391070638E-2</v>
      </c>
      <c r="BX63" s="27">
        <v>8.7803478841926755E-2</v>
      </c>
      <c r="BY63" s="27">
        <v>7.8283640318293393E-2</v>
      </c>
      <c r="BZ63" s="27">
        <v>8.4578363396273795E-2</v>
      </c>
      <c r="CA63" s="128">
        <v>8.3407694364286397E-2</v>
      </c>
      <c r="CB63" s="43">
        <v>7.0550538228300971E-2</v>
      </c>
      <c r="CC63" s="27">
        <v>4.3884857476283248E-2</v>
      </c>
      <c r="CD63" s="19">
        <v>6.7498499720435132E-2</v>
      </c>
      <c r="CE63" s="19">
        <v>6.8460989534228175E-2</v>
      </c>
      <c r="CF63" s="19">
        <v>8.3427177844160608E-2</v>
      </c>
      <c r="CG63" s="19">
        <v>8.9471578303562074E-2</v>
      </c>
      <c r="CH63" s="128">
        <v>8.4939938770793089E-2</v>
      </c>
      <c r="CI63" s="5">
        <v>6.6745395659302958E-2</v>
      </c>
      <c r="CJ63" s="155">
        <v>8.35867321522233E-2</v>
      </c>
      <c r="CK63" s="5">
        <v>4.8692657641517756E-2</v>
      </c>
      <c r="CL63" s="155">
        <v>4.3008224375233731E-2</v>
      </c>
    </row>
    <row r="64" spans="1:90" x14ac:dyDescent="0.25">
      <c r="A64" s="267"/>
      <c r="B64" s="146" t="s">
        <v>28</v>
      </c>
      <c r="C64" s="32">
        <f t="shared" si="13"/>
        <v>6.2674422207940617E-2</v>
      </c>
      <c r="D64" s="27">
        <f t="shared" si="14"/>
        <v>5.9620090936150394E-2</v>
      </c>
      <c r="E64" s="19">
        <f t="shared" si="15"/>
        <v>6.3036058619871022E-2</v>
      </c>
      <c r="F64" s="19">
        <f t="shared" si="16"/>
        <v>7.7436664339755656E-2</v>
      </c>
      <c r="G64" s="19">
        <f t="shared" si="17"/>
        <v>7.7473832952368177E-2</v>
      </c>
      <c r="H64" s="19">
        <f t="shared" si="18"/>
        <v>7.8267888156570278E-2</v>
      </c>
      <c r="I64" s="22">
        <f t="shared" si="18"/>
        <v>7.2532210252712073E-2</v>
      </c>
      <c r="J64" s="32">
        <f t="shared" si="12"/>
        <v>6.2591068047262735E-2</v>
      </c>
      <c r="K64" s="27">
        <f t="shared" si="6"/>
        <v>6.6466291444630413E-2</v>
      </c>
      <c r="L64" s="19">
        <f t="shared" si="7"/>
        <v>6.3607003196393841E-2</v>
      </c>
      <c r="M64" s="19">
        <f t="shared" si="8"/>
        <v>7.92437066869177E-2</v>
      </c>
      <c r="N64" s="19">
        <f t="shared" si="9"/>
        <v>7.8814966207878423E-2</v>
      </c>
      <c r="O64" s="19">
        <f t="shared" si="10"/>
        <v>8.0167357891720886E-2</v>
      </c>
      <c r="P64" s="87">
        <f t="shared" si="11"/>
        <v>7.5925587877039152E-2</v>
      </c>
      <c r="Q64" s="32">
        <v>3.2438668832418395E-2</v>
      </c>
      <c r="R64" s="27">
        <v>4.1205748324128655E-2</v>
      </c>
      <c r="S64" s="27">
        <v>4.7767010193199934E-2</v>
      </c>
      <c r="T64" s="19">
        <v>5.1555790680277713E-2</v>
      </c>
      <c r="U64" s="19">
        <v>5.663747124664277E-2</v>
      </c>
      <c r="V64" s="19">
        <v>5.7282985524189846E-2</v>
      </c>
      <c r="W64" s="155">
        <v>5.917050072192432E-2</v>
      </c>
      <c r="X64" s="32">
        <v>4.9830435552432974E-2</v>
      </c>
      <c r="Y64" s="27">
        <v>6.1236306397689608E-2</v>
      </c>
      <c r="Z64" s="27">
        <v>8.2441850088390792E-2</v>
      </c>
      <c r="AA64" s="19">
        <v>6.7783177299276812E-2</v>
      </c>
      <c r="AB64" s="19">
        <v>7.1956734580043688E-2</v>
      </c>
      <c r="AC64" s="19">
        <v>7.0521952297764368E-2</v>
      </c>
      <c r="AD64" s="155">
        <v>6.7781761702007684E-2</v>
      </c>
      <c r="AE64" s="32">
        <v>6.3304640851994415E-2</v>
      </c>
      <c r="AF64" s="27">
        <v>6.4563354359746569E-2</v>
      </c>
      <c r="AG64" s="27">
        <v>5.5296450047161452E-2</v>
      </c>
      <c r="AH64" s="19">
        <v>8.41756298557884E-2</v>
      </c>
      <c r="AI64" s="19">
        <v>7.6286103364230959E-2</v>
      </c>
      <c r="AJ64" s="19">
        <v>7.9464900428536378E-2</v>
      </c>
      <c r="AK64" s="155">
        <v>7.1451692587435361E-2</v>
      </c>
      <c r="AL64" s="32">
        <v>6.9817691200910303E-2</v>
      </c>
      <c r="AM64" s="27">
        <v>7.8937409738159839E-2</v>
      </c>
      <c r="AN64" s="27">
        <v>6.4663791464390455E-2</v>
      </c>
      <c r="AO64" s="19">
        <v>8.3100580353328818E-2</v>
      </c>
      <c r="AP64" s="19">
        <v>9.921291648867693E-2</v>
      </c>
      <c r="AQ64" s="19">
        <v>9.5039710569067251E-2</v>
      </c>
      <c r="AR64" s="155">
        <v>8.4000770135022038E-2</v>
      </c>
      <c r="AS64" s="5">
        <v>7.0591818145313193E-2</v>
      </c>
      <c r="AT64" s="84">
        <v>7.9627989765231874E-2</v>
      </c>
      <c r="AU64" s="19">
        <v>6.0192028466316119E-2</v>
      </c>
      <c r="AV64" s="19">
        <v>9.0589656012827521E-2</v>
      </c>
      <c r="AW64" s="19">
        <v>7.5433593652325645E-2</v>
      </c>
      <c r="AX64" s="19">
        <v>8.2417832882710068E-2</v>
      </c>
      <c r="AY64" s="87">
        <v>9.062801328189507E-2</v>
      </c>
      <c r="AZ64" s="5">
        <v>8.9459522519117166E-2</v>
      </c>
      <c r="BA64" s="84">
        <v>9.1948137119762685E-2</v>
      </c>
      <c r="BB64" s="19">
        <v>6.9854230104352613E-2</v>
      </c>
      <c r="BC64" s="19">
        <v>9.5446100703330775E-2</v>
      </c>
      <c r="BD64" s="19">
        <v>8.3820112612128975E-2</v>
      </c>
      <c r="BE64" s="19">
        <v>8.8882015804541484E-2</v>
      </c>
      <c r="BF64" s="87">
        <v>8.7214568828081609E-2</v>
      </c>
      <c r="BG64" s="32">
        <v>6.6467276146430568E-2</v>
      </c>
      <c r="BH64" s="43">
        <v>8.0074129035157329E-2</v>
      </c>
      <c r="BI64" s="27">
        <v>7.1482914970263073E-2</v>
      </c>
      <c r="BJ64" s="27">
        <v>8.7281768444627858E-2</v>
      </c>
      <c r="BK64" s="19">
        <v>8.2266143322792445E-2</v>
      </c>
      <c r="BL64" s="19">
        <v>8.0372633553457085E-2</v>
      </c>
      <c r="BM64" s="87">
        <v>6.9902314239145502E-2</v>
      </c>
      <c r="BN64" s="32">
        <v>5.8818491129484916E-2</v>
      </c>
      <c r="BO64" s="43">
        <v>3.4137256817166742E-2</v>
      </c>
      <c r="BP64" s="27">
        <v>5.7157750237076345E-2</v>
      </c>
      <c r="BQ64" s="27">
        <v>7.4016950145883678E-2</v>
      </c>
      <c r="BR64" s="27">
        <v>8.4906654396185985E-2</v>
      </c>
      <c r="BS64" s="27">
        <v>8.735683207350052E-2</v>
      </c>
      <c r="BT64" s="96">
        <v>7.7255081520801572E-2</v>
      </c>
      <c r="BU64" s="32">
        <v>6.9039288109225966E-2</v>
      </c>
      <c r="BV64" s="43">
        <v>2.6476573778778274E-2</v>
      </c>
      <c r="BW64" s="27">
        <v>6.3870946571264464E-2</v>
      </c>
      <c r="BX64" s="27">
        <v>7.8149441876399994E-2</v>
      </c>
      <c r="BY64" s="27">
        <v>6.7483800592569906E-2</v>
      </c>
      <c r="BZ64" s="27">
        <v>7.4407018879122808E-2</v>
      </c>
      <c r="CA64" s="128">
        <v>6.3608739704018591E-2</v>
      </c>
      <c r="CB64" s="43">
        <v>5.6976389592078291E-2</v>
      </c>
      <c r="CC64" s="27">
        <v>3.799400402568226E-2</v>
      </c>
      <c r="CD64" s="19">
        <v>5.763361405629492E-2</v>
      </c>
      <c r="CE64" s="19">
        <v>6.2267548025814884E-2</v>
      </c>
      <c r="CF64" s="19">
        <v>7.6734799268084478E-2</v>
      </c>
      <c r="CG64" s="19">
        <v>8.5985147827959046E-2</v>
      </c>
      <c r="CH64" s="128">
        <v>6.9351613183022881E-2</v>
      </c>
      <c r="CI64" s="5">
        <v>6.4294388902074895E-2</v>
      </c>
      <c r="CJ64" s="155">
        <v>9.5013676325551855E-2</v>
      </c>
      <c r="CK64" s="5">
        <v>3.8832704957115417E-2</v>
      </c>
      <c r="CL64" s="155">
        <v>4.36985739729224E-2</v>
      </c>
    </row>
    <row r="65" spans="1:90" x14ac:dyDescent="0.25">
      <c r="A65" s="267"/>
      <c r="B65" s="146" t="s">
        <v>29</v>
      </c>
      <c r="C65" s="32">
        <f t="shared" si="13"/>
        <v>6.819206514175187E-2</v>
      </c>
      <c r="D65" s="27">
        <f t="shared" si="14"/>
        <v>6.4367236494181176E-2</v>
      </c>
      <c r="E65" s="19">
        <f t="shared" si="15"/>
        <v>6.0985959356255781E-2</v>
      </c>
      <c r="F65" s="19">
        <f t="shared" si="16"/>
        <v>7.0983975040498457E-2</v>
      </c>
      <c r="G65" s="19">
        <f t="shared" si="17"/>
        <v>7.511679303231078E-2</v>
      </c>
      <c r="H65" s="19">
        <f t="shared" si="18"/>
        <v>7.7660582520076557E-2</v>
      </c>
      <c r="I65" s="22">
        <f t="shared" si="18"/>
        <v>7.9042463993747133E-2</v>
      </c>
      <c r="J65" s="32">
        <f t="shared" si="12"/>
        <v>6.7647398930490391E-2</v>
      </c>
      <c r="K65" s="27">
        <f t="shared" si="6"/>
        <v>6.9995234095403577E-2</v>
      </c>
      <c r="L65" s="19">
        <f t="shared" si="7"/>
        <v>6.1215256025623235E-2</v>
      </c>
      <c r="M65" s="19">
        <f t="shared" si="8"/>
        <v>7.1857217295905149E-2</v>
      </c>
      <c r="N65" s="19">
        <f t="shared" si="9"/>
        <v>7.6047160826674301E-2</v>
      </c>
      <c r="O65" s="19">
        <f t="shared" si="10"/>
        <v>7.9313385291081021E-2</v>
      </c>
      <c r="P65" s="87">
        <f t="shared" si="11"/>
        <v>8.3218400218983676E-2</v>
      </c>
      <c r="Q65" s="32">
        <v>4.423836200740687E-2</v>
      </c>
      <c r="R65" s="27">
        <v>4.9246775629665195E-2</v>
      </c>
      <c r="S65" s="27">
        <v>5.0389698259679941E-2</v>
      </c>
      <c r="T65" s="19">
        <v>5.1379715776670901E-2</v>
      </c>
      <c r="U65" s="19">
        <v>5.3236640552634377E-2</v>
      </c>
      <c r="V65" s="19">
        <v>6.1133200856855141E-2</v>
      </c>
      <c r="W65" s="155">
        <v>6.9076334784500926E-2</v>
      </c>
      <c r="X65" s="32">
        <v>6.2281062835283986E-2</v>
      </c>
      <c r="Y65" s="27">
        <v>6.4490787960741189E-2</v>
      </c>
      <c r="Z65" s="27">
        <v>7.511310182015489E-2</v>
      </c>
      <c r="AA65" s="19">
        <v>7.0598547891686417E-2</v>
      </c>
      <c r="AB65" s="19">
        <v>7.2929025816460769E-2</v>
      </c>
      <c r="AC65" s="19">
        <v>7.5361412519562576E-2</v>
      </c>
      <c r="AD65" s="155">
        <v>8.0272145382491375E-2</v>
      </c>
      <c r="AE65" s="32">
        <v>6.4741588299799688E-2</v>
      </c>
      <c r="AF65" s="27">
        <v>7.0947444842625787E-2</v>
      </c>
      <c r="AG65" s="27">
        <v>5.3563802395223445E-2</v>
      </c>
      <c r="AH65" s="19">
        <v>7.7166975756088316E-2</v>
      </c>
      <c r="AI65" s="19">
        <v>7.5671628649154429E-2</v>
      </c>
      <c r="AJ65" s="19">
        <v>8.061898883134383E-2</v>
      </c>
      <c r="AK65" s="155">
        <v>8.4606803690189802E-2</v>
      </c>
      <c r="AL65" s="32">
        <v>6.956976265627858E-2</v>
      </c>
      <c r="AM65" s="27">
        <v>8.0790751134319938E-2</v>
      </c>
      <c r="AN65" s="27">
        <v>5.640070755934859E-2</v>
      </c>
      <c r="AO65" s="19">
        <v>7.1357973055725235E-2</v>
      </c>
      <c r="AP65" s="19">
        <v>9.2715551569918467E-2</v>
      </c>
      <c r="AQ65" s="19">
        <v>9.3460597512816504E-2</v>
      </c>
      <c r="AR65" s="155">
        <v>8.7885127733365515E-2</v>
      </c>
      <c r="AS65" s="5">
        <v>7.7192826181769245E-2</v>
      </c>
      <c r="AT65" s="84">
        <v>7.7627183988894177E-2</v>
      </c>
      <c r="AU65" s="19">
        <v>5.7344403675725381E-2</v>
      </c>
      <c r="AV65" s="19">
        <v>7.282453022667762E-2</v>
      </c>
      <c r="AW65" s="19">
        <v>7.2504613765284359E-2</v>
      </c>
      <c r="AX65" s="19">
        <v>8.2292622500920523E-2</v>
      </c>
      <c r="AY65" s="87">
        <v>8.9951718496081551E-2</v>
      </c>
      <c r="AZ65" s="5">
        <v>8.3616992581254809E-2</v>
      </c>
      <c r="BA65" s="84">
        <v>8.574668712477436E-2</v>
      </c>
      <c r="BB65" s="19">
        <v>6.3874196529809094E-2</v>
      </c>
      <c r="BC65" s="19">
        <v>8.3874040572535946E-2</v>
      </c>
      <c r="BD65" s="19">
        <v>8.080245916493288E-2</v>
      </c>
      <c r="BE65" s="19">
        <v>8.402958388159272E-2</v>
      </c>
      <c r="BF65" s="87">
        <v>8.6663426455518194E-2</v>
      </c>
      <c r="BG65" s="32">
        <v>7.1813654138436711E-2</v>
      </c>
      <c r="BH65" s="43">
        <v>8.9500966971942472E-2</v>
      </c>
      <c r="BI65" s="27">
        <v>7.1099615559961332E-2</v>
      </c>
      <c r="BJ65" s="27">
        <v>8.1633177721884137E-2</v>
      </c>
      <c r="BK65" s="19">
        <v>8.1064531345592467E-2</v>
      </c>
      <c r="BL65" s="19">
        <v>7.6161719970049099E-2</v>
      </c>
      <c r="BM65" s="87">
        <v>8.2114766063916794E-2</v>
      </c>
      <c r="BN65" s="32">
        <v>6.7724942743693214E-2</v>
      </c>
      <c r="BO65" s="43">
        <v>4.1611275110265536E-2</v>
      </c>
      <c r="BP65" s="27">
        <v>6.1936522405083197E-2</v>
      </c>
      <c r="BQ65" s="27">
        <v>6.602277736597259E-2</v>
      </c>
      <c r="BR65" s="27">
        <v>7.9452835749416681E-2</v>
      </c>
      <c r="BS65" s="27">
        <v>8.144895625550784E-2</v>
      </c>
      <c r="BT65" s="96">
        <v>8.5176879145805337E-2</v>
      </c>
      <c r="BU65" s="32">
        <v>7.6139393271132574E-2</v>
      </c>
      <c r="BV65" s="43">
        <v>3.8508922714297449E-2</v>
      </c>
      <c r="BW65" s="27">
        <v>6.3695625903744987E-2</v>
      </c>
      <c r="BX65" s="27">
        <v>7.304359942321588E-2</v>
      </c>
      <c r="BY65" s="27">
        <v>7.077922674176472E-2</v>
      </c>
      <c r="BZ65" s="27">
        <v>7.0051885859960014E-2</v>
      </c>
      <c r="CA65" s="128">
        <v>7.4067440662012318E-2</v>
      </c>
      <c r="CB65" s="43">
        <v>6.460206670246299E-2</v>
      </c>
      <c r="CC65" s="27">
        <v>4.5201569464285815E-2</v>
      </c>
      <c r="CD65" s="19">
        <v>5.6441919453826941E-2</v>
      </c>
      <c r="CE65" s="19">
        <v>6.1938412614527524E-2</v>
      </c>
      <c r="CF65" s="19">
        <v>7.201141696794866E-2</v>
      </c>
      <c r="CG65" s="19">
        <v>7.3634511932762423E-2</v>
      </c>
      <c r="CH65" s="128">
        <v>7.633934010909714E-2</v>
      </c>
      <c r="CI65" s="5">
        <v>6.0705919856988602E-2</v>
      </c>
      <c r="CJ65" s="155">
        <v>7.7334325034192256E-2</v>
      </c>
      <c r="CK65" s="5">
        <v>5.1209832556803149E-2</v>
      </c>
      <c r="CL65" s="155">
        <v>3.6096908434603128E-2</v>
      </c>
    </row>
    <row r="66" spans="1:90" x14ac:dyDescent="0.25">
      <c r="A66" s="267"/>
      <c r="B66" s="146" t="s">
        <v>30</v>
      </c>
      <c r="C66" s="32">
        <f t="shared" si="13"/>
        <v>0.1065496962673044</v>
      </c>
      <c r="D66" s="27">
        <f t="shared" si="14"/>
        <v>0.11086252573393576</v>
      </c>
      <c r="E66" s="19">
        <f t="shared" si="15"/>
        <v>0.11300539559957798</v>
      </c>
      <c r="F66" s="19">
        <f t="shared" si="16"/>
        <v>0.12465988391718749</v>
      </c>
      <c r="G66" s="19">
        <f t="shared" si="17"/>
        <v>0.12967640315394793</v>
      </c>
      <c r="H66" s="19">
        <f t="shared" si="18"/>
        <v>0.1445890951553962</v>
      </c>
      <c r="I66" s="22">
        <f t="shared" si="18"/>
        <v>0.13384357927120152</v>
      </c>
      <c r="J66" s="32">
        <f t="shared" si="12"/>
        <v>0.10507758506828815</v>
      </c>
      <c r="K66" s="27">
        <f t="shared" si="6"/>
        <v>0.11862857998519608</v>
      </c>
      <c r="L66" s="19">
        <f t="shared" si="7"/>
        <v>0.1123569287833123</v>
      </c>
      <c r="M66" s="19">
        <f t="shared" si="8"/>
        <v>0.12303326885282852</v>
      </c>
      <c r="N66" s="19">
        <f t="shared" si="9"/>
        <v>0.13133588827400383</v>
      </c>
      <c r="O66" s="19">
        <f t="shared" si="10"/>
        <v>0.1428763683400899</v>
      </c>
      <c r="P66" s="87">
        <f t="shared" si="11"/>
        <v>0.14336282230422126</v>
      </c>
      <c r="Q66" s="32">
        <v>7.9290698502406609E-2</v>
      </c>
      <c r="R66" s="27">
        <v>9.5621947645948308E-2</v>
      </c>
      <c r="S66" s="27">
        <v>9.6600672074860616E-2</v>
      </c>
      <c r="T66" s="19">
        <v>0.10054744317476379</v>
      </c>
      <c r="U66" s="19">
        <v>0.1143213980518725</v>
      </c>
      <c r="V66" s="19">
        <v>0.11792197177148997</v>
      </c>
      <c r="W66" s="155">
        <v>0.12707966873665172</v>
      </c>
      <c r="X66" s="32">
        <v>9.5590739411339304E-2</v>
      </c>
      <c r="Y66" s="27">
        <v>0.11854107731897059</v>
      </c>
      <c r="Z66" s="27">
        <v>0.12395635176894994</v>
      </c>
      <c r="AA66" s="19">
        <v>0.11972678357389378</v>
      </c>
      <c r="AB66" s="19">
        <v>0.1134498106122275</v>
      </c>
      <c r="AC66" s="19">
        <v>0.14029003000521648</v>
      </c>
      <c r="AD66" s="155">
        <v>0.13728257404412314</v>
      </c>
      <c r="AE66" s="32">
        <v>0.10525109920306752</v>
      </c>
      <c r="AF66" s="27">
        <v>0.12236884220601146</v>
      </c>
      <c r="AG66" s="27">
        <v>0.10215868202524704</v>
      </c>
      <c r="AH66" s="19">
        <v>0.11936226858520328</v>
      </c>
      <c r="AI66" s="19">
        <v>0.13098142067799082</v>
      </c>
      <c r="AJ66" s="19">
        <v>0.13988615755030828</v>
      </c>
      <c r="AK66" s="155">
        <v>0.16749071096888163</v>
      </c>
      <c r="AL66" s="32">
        <v>0.11359588122980112</v>
      </c>
      <c r="AM66" s="27">
        <v>0.13516562770031054</v>
      </c>
      <c r="AN66" s="27">
        <v>0.11026585910599701</v>
      </c>
      <c r="AO66" s="19">
        <v>0.13382904790037781</v>
      </c>
      <c r="AP66" s="19">
        <v>0.14933424117917266</v>
      </c>
      <c r="AQ66" s="19">
        <v>0.15691086221214315</v>
      </c>
      <c r="AR66" s="155">
        <v>0.14253571213029692</v>
      </c>
      <c r="AS66" s="5">
        <v>0.10786948570519947</v>
      </c>
      <c r="AT66" s="84">
        <v>0.1231243932201329</v>
      </c>
      <c r="AU66" s="19">
        <v>0.10744911148697175</v>
      </c>
      <c r="AV66" s="19">
        <v>0.10683477459337548</v>
      </c>
      <c r="AW66" s="19">
        <v>0.12567606998126793</v>
      </c>
      <c r="AX66" s="19">
        <v>0.14362333989464379</v>
      </c>
      <c r="AY66" s="87">
        <v>0.14845476309395311</v>
      </c>
      <c r="AZ66" s="5">
        <v>0.12313658914421829</v>
      </c>
      <c r="BA66" s="84">
        <v>0.13096888578300039</v>
      </c>
      <c r="BB66" s="19">
        <v>0.11628103148348157</v>
      </c>
      <c r="BC66" s="19">
        <v>0.13664887417322652</v>
      </c>
      <c r="BD66" s="19">
        <v>0.13986692482788368</v>
      </c>
      <c r="BE66" s="19">
        <v>0.14630725329552285</v>
      </c>
      <c r="BF66" s="87">
        <v>0.14460730035776659</v>
      </c>
      <c r="BG66" s="32">
        <v>0.1113165808181146</v>
      </c>
      <c r="BH66" s="43">
        <v>0.13864528248788072</v>
      </c>
      <c r="BI66" s="27">
        <v>0.12283355349164235</v>
      </c>
      <c r="BJ66" s="27">
        <v>0.1385352946710201</v>
      </c>
      <c r="BK66" s="19">
        <v>0.13863214691523329</v>
      </c>
      <c r="BL66" s="19">
        <v>0.14320668149344354</v>
      </c>
      <c r="BM66" s="87">
        <v>0.13687827886697884</v>
      </c>
      <c r="BN66" s="32">
        <v>0.10456960653215824</v>
      </c>
      <c r="BO66" s="43">
        <v>8.459258351931373E-2</v>
      </c>
      <c r="BP66" s="27">
        <v>0.11931016882934806</v>
      </c>
      <c r="BQ66" s="27">
        <v>0.12878166415076742</v>
      </c>
      <c r="BR66" s="27">
        <v>0.13842509394638228</v>
      </c>
      <c r="BS66" s="27">
        <v>0.15486465049795117</v>
      </c>
      <c r="BT66" s="96">
        <v>0.14257357023511805</v>
      </c>
      <c r="BU66" s="32">
        <v>0.11290614753000645</v>
      </c>
      <c r="BV66" s="43">
        <v>7.4179286729683519E-2</v>
      </c>
      <c r="BW66" s="27">
        <v>0.112462268505991</v>
      </c>
      <c r="BX66" s="27">
        <v>0.13109105229191823</v>
      </c>
      <c r="BY66" s="27">
        <v>0.11522172952651481</v>
      </c>
      <c r="BZ66" s="27">
        <v>0.13728580393900475</v>
      </c>
      <c r="CA66" s="128">
        <v>0.15174373323090126</v>
      </c>
      <c r="CB66" s="43">
        <v>0.11197013459673219</v>
      </c>
      <c r="CC66" s="27">
        <v>8.5417330728105326E-2</v>
      </c>
      <c r="CD66" s="19">
        <v>0.11873625722329044</v>
      </c>
      <c r="CE66" s="19">
        <v>0.13124163605732858</v>
      </c>
      <c r="CF66" s="19">
        <v>0.13085519582093377</v>
      </c>
      <c r="CG66" s="19">
        <v>0.15236479755751084</v>
      </c>
      <c r="CH66" s="128">
        <v>0.12835053721152195</v>
      </c>
      <c r="CI66" s="5">
        <v>0.12548867512032391</v>
      </c>
      <c r="CJ66" s="155">
        <v>0.14256929485743647</v>
      </c>
      <c r="CK66" s="5">
        <v>0.10151620715298042</v>
      </c>
      <c r="CL66" s="155">
        <v>6.085999783058791E-2</v>
      </c>
    </row>
    <row r="67" spans="1:90" s="8" customFormat="1" ht="13.8" thickBot="1" x14ac:dyDescent="0.3">
      <c r="A67" s="268"/>
      <c r="B67" s="143" t="s">
        <v>31</v>
      </c>
      <c r="C67" s="33">
        <f t="shared" si="13"/>
        <v>7.2437749950043498E-2</v>
      </c>
      <c r="D67" s="28">
        <f t="shared" si="14"/>
        <v>6.4787419652174855E-2</v>
      </c>
      <c r="E67" s="20">
        <f t="shared" si="15"/>
        <v>6.771677349186607E-2</v>
      </c>
      <c r="F67" s="20">
        <f t="shared" si="16"/>
        <v>8.2275178280860034E-2</v>
      </c>
      <c r="G67" s="20">
        <f t="shared" si="17"/>
        <v>8.3295080328779553E-2</v>
      </c>
      <c r="H67" s="20">
        <f t="shared" si="18"/>
        <v>8.7042823115878146E-2</v>
      </c>
      <c r="I67" s="23">
        <f t="shared" si="18"/>
        <v>8.3598598910315153E-2</v>
      </c>
      <c r="J67" s="33">
        <f t="shared" si="12"/>
        <v>7.3380117790345714E-2</v>
      </c>
      <c r="K67" s="28">
        <f t="shared" si="6"/>
        <v>7.0852526338095037E-2</v>
      </c>
      <c r="L67" s="20">
        <f t="shared" si="7"/>
        <v>6.778798148257105E-2</v>
      </c>
      <c r="M67" s="20">
        <f t="shared" si="8"/>
        <v>8.3332014456636988E-2</v>
      </c>
      <c r="N67" s="20">
        <f t="shared" si="9"/>
        <v>8.4720844625784678E-2</v>
      </c>
      <c r="O67" s="20">
        <f t="shared" si="10"/>
        <v>8.9732068061693121E-2</v>
      </c>
      <c r="P67" s="88">
        <f t="shared" si="11"/>
        <v>8.7293591458986269E-2</v>
      </c>
      <c r="Q67" s="33">
        <v>4.5635052339969978E-2</v>
      </c>
      <c r="R67" s="28">
        <v>4.7826841304563127E-2</v>
      </c>
      <c r="S67" s="28">
        <v>5.1896946482579538E-2</v>
      </c>
      <c r="T67" s="20">
        <v>5.5328074695264018E-2</v>
      </c>
      <c r="U67" s="20">
        <v>6.2022400129774585E-2</v>
      </c>
      <c r="V67" s="20">
        <v>6.8093605164784479E-2</v>
      </c>
      <c r="W67" s="156">
        <v>6.9726264718136546E-2</v>
      </c>
      <c r="X67" s="33">
        <v>6.309092368689663E-2</v>
      </c>
      <c r="Y67" s="28">
        <v>6.5642261892704695E-2</v>
      </c>
      <c r="Z67" s="28">
        <v>8.3135322354397731E-2</v>
      </c>
      <c r="AA67" s="20">
        <v>7.6200119297210406E-2</v>
      </c>
      <c r="AB67" s="20">
        <v>7.7622026376560377E-2</v>
      </c>
      <c r="AC67" s="20">
        <v>8.1821571586968483E-2</v>
      </c>
      <c r="AD67" s="156">
        <v>7.998596289123247E-2</v>
      </c>
      <c r="AE67" s="33">
        <v>7.4459147299809625E-2</v>
      </c>
      <c r="AF67" s="28">
        <v>7.1600679413916749E-2</v>
      </c>
      <c r="AG67" s="28">
        <v>6.0884851602599412E-2</v>
      </c>
      <c r="AH67" s="20">
        <v>8.711240970415389E-2</v>
      </c>
      <c r="AI67" s="20">
        <v>8.1584939745230942E-2</v>
      </c>
      <c r="AJ67" s="20">
        <v>8.9098253362268148E-2</v>
      </c>
      <c r="AK67" s="156">
        <v>8.289436968548676E-2</v>
      </c>
      <c r="AL67" s="33">
        <v>7.734443071679882E-2</v>
      </c>
      <c r="AM67" s="28">
        <v>7.7284193180499172E-2</v>
      </c>
      <c r="AN67" s="28">
        <v>6.5216579275730671E-2</v>
      </c>
      <c r="AO67" s="20">
        <v>8.6436803536723866E-2</v>
      </c>
      <c r="AP67" s="20">
        <v>0.10067851303170347</v>
      </c>
      <c r="AQ67" s="20">
        <v>0.10180970250121754</v>
      </c>
      <c r="AR67" s="156">
        <v>9.3152929014990477E-2</v>
      </c>
      <c r="AS67" s="7">
        <v>8.2861321543734573E-2</v>
      </c>
      <c r="AT67" s="85">
        <v>8.4549720130285652E-2</v>
      </c>
      <c r="AU67" s="20">
        <v>6.6083722259794753E-2</v>
      </c>
      <c r="AV67" s="20">
        <v>9.0753171458679838E-2</v>
      </c>
      <c r="AW67" s="20">
        <v>8.5121542318783605E-2</v>
      </c>
      <c r="AX67" s="20">
        <v>9.6145162201050127E-2</v>
      </c>
      <c r="AY67" s="88">
        <v>0.10025611505482668</v>
      </c>
      <c r="AZ67" s="7">
        <v>9.4314220132708557E-2</v>
      </c>
      <c r="BA67" s="85">
        <v>9.2502511497848119E-2</v>
      </c>
      <c r="BB67" s="20">
        <v>7.3420228023804074E-2</v>
      </c>
      <c r="BC67" s="20">
        <v>9.9051081887204961E-2</v>
      </c>
      <c r="BD67" s="20">
        <v>9.243873259411374E-2</v>
      </c>
      <c r="BE67" s="20">
        <v>9.7830516102808046E-2</v>
      </c>
      <c r="BF67" s="88">
        <v>9.6986417569119243E-2</v>
      </c>
      <c r="BG67" s="33">
        <v>7.7995303246405454E-2</v>
      </c>
      <c r="BH67" s="44">
        <v>8.5229637078977835E-2</v>
      </c>
      <c r="BI67" s="28">
        <v>7.5590521412040271E-2</v>
      </c>
      <c r="BJ67" s="28">
        <v>9.2591056897868715E-2</v>
      </c>
      <c r="BK67" s="20">
        <v>8.6867367633931991E-2</v>
      </c>
      <c r="BL67" s="20">
        <v>8.8936714306391648E-2</v>
      </c>
      <c r="BM67" s="88">
        <v>8.568701166554174E-2</v>
      </c>
      <c r="BN67" s="33">
        <v>7.1340543356442132E-2</v>
      </c>
      <c r="BO67" s="44">
        <v>4.2184366205964947E-2</v>
      </c>
      <c r="BP67" s="28">
        <v>6.607568044962199E-2</v>
      </c>
      <c r="BQ67" s="28">
        <v>7.9183398175990238E-2</v>
      </c>
      <c r="BR67" s="28">
        <v>9.1431235176178668E-2</v>
      </c>
      <c r="BS67" s="28">
        <v>9.4121019268056494E-2</v>
      </c>
      <c r="BT67" s="97">
        <v>8.9659661072556157E-2</v>
      </c>
      <c r="BU67" s="33">
        <v>7.5519159521651905E-2</v>
      </c>
      <c r="BV67" s="44">
        <v>3.7273330995212142E-2</v>
      </c>
      <c r="BW67" s="28">
        <v>7.0786578142216533E-2</v>
      </c>
      <c r="BX67" s="28">
        <v>8.3432050132646401E-2</v>
      </c>
      <c r="BY67" s="28">
        <v>7.7339185918272338E-2</v>
      </c>
      <c r="BZ67" s="28">
        <v>8.40378834864378E-2</v>
      </c>
      <c r="CA67" s="129">
        <v>7.8152649377779077E-2</v>
      </c>
      <c r="CB67" s="44">
        <v>6.1817397656017355E-2</v>
      </c>
      <c r="CC67" s="28">
        <v>4.3780654821776115E-2</v>
      </c>
      <c r="CD67" s="20">
        <v>6.4077304915875696E-2</v>
      </c>
      <c r="CE67" s="20">
        <v>7.2663617022858076E-2</v>
      </c>
      <c r="CF67" s="20">
        <v>7.7844860363245644E-2</v>
      </c>
      <c r="CG67" s="20">
        <v>8.3394460341807045E-2</v>
      </c>
      <c r="CH67" s="129">
        <v>7.5326154493426292E-2</v>
      </c>
      <c r="CI67" s="7">
        <v>6.5899252284335727E-2</v>
      </c>
      <c r="CJ67" s="156">
        <v>7.9886913604308829E-2</v>
      </c>
      <c r="CK67" s="7">
        <v>4.9395887655197687E-2</v>
      </c>
      <c r="CL67" s="156">
        <v>4.2478118484062681E-2</v>
      </c>
    </row>
  </sheetData>
  <mergeCells count="25">
    <mergeCell ref="AL2:AR2"/>
    <mergeCell ref="AZ2:BF2"/>
    <mergeCell ref="BG2:BM2"/>
    <mergeCell ref="CI2:CJ2"/>
    <mergeCell ref="CK2:CL2"/>
    <mergeCell ref="AS2:AY2"/>
    <mergeCell ref="BN2:BT2"/>
    <mergeCell ref="BU2:CA2"/>
    <mergeCell ref="CB2:CH2"/>
    <mergeCell ref="A1:B1"/>
    <mergeCell ref="AE2:AK2"/>
    <mergeCell ref="A2:A3"/>
    <mergeCell ref="B2:B3"/>
    <mergeCell ref="Q2:W2"/>
    <mergeCell ref="X2:AD2"/>
    <mergeCell ref="J2:P2"/>
    <mergeCell ref="C2:I2"/>
    <mergeCell ref="A60:A67"/>
    <mergeCell ref="A36:A43"/>
    <mergeCell ref="A44:A51"/>
    <mergeCell ref="A52:A59"/>
    <mergeCell ref="A4:A11"/>
    <mergeCell ref="A12:A19"/>
    <mergeCell ref="A20:A27"/>
    <mergeCell ref="A28:A35"/>
  </mergeCells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M163"/>
  <sheetViews>
    <sheetView workbookViewId="0">
      <pane xSplit="3" ySplit="3" topLeftCell="D4" activePane="bottomRight" state="frozen"/>
      <selection pane="topRight" activeCell="BH4" sqref="BH4:BH54"/>
      <selection pane="bottomLeft" activeCell="BH4" sqref="BH4:BH54"/>
      <selection pane="bottomRight" activeCell="K136" sqref="K136"/>
    </sheetView>
  </sheetViews>
  <sheetFormatPr baseColWidth="10" defaultColWidth="11.44140625" defaultRowHeight="13.2" x14ac:dyDescent="0.25"/>
  <cols>
    <col min="1" max="1" width="13.33203125" style="192" customWidth="1"/>
    <col min="2" max="2" width="12.5546875" style="125" customWidth="1"/>
    <col min="3" max="3" width="33" style="10" customWidth="1"/>
    <col min="4" max="6" width="6.33203125" style="29" customWidth="1"/>
    <col min="7" max="10" width="6.33203125" customWidth="1"/>
    <col min="11" max="13" width="6.33203125" style="29" customWidth="1"/>
    <col min="14" max="17" width="6.33203125" customWidth="1"/>
    <col min="18" max="20" width="6.33203125" style="29" customWidth="1"/>
    <col min="21" max="24" width="6.33203125" customWidth="1"/>
    <col min="25" max="27" width="6.33203125" style="29" customWidth="1"/>
    <col min="28" max="31" width="6.33203125" customWidth="1"/>
    <col min="32" max="34" width="6.33203125" style="29" customWidth="1"/>
    <col min="35" max="38" width="6.33203125" customWidth="1"/>
    <col min="39" max="41" width="6.33203125" style="29" customWidth="1"/>
    <col min="42" max="46" width="6.33203125" customWidth="1"/>
    <col min="47" max="48" width="6.33203125" style="11" customWidth="1"/>
    <col min="49" max="53" width="6.33203125" customWidth="1"/>
    <col min="54" max="55" width="6.33203125" style="11" customWidth="1"/>
    <col min="56" max="59" width="6.33203125" customWidth="1"/>
    <col min="60" max="60" width="6.33203125" style="98" customWidth="1"/>
    <col min="61" max="62" width="6.33203125" style="29" customWidth="1"/>
    <col min="63" max="63" width="6.33203125" style="98" customWidth="1"/>
    <col min="64" max="66" width="6.33203125" customWidth="1"/>
    <col min="67" max="67" width="6.33203125" style="98" customWidth="1"/>
    <col min="68" max="69" width="6.33203125" style="29" customWidth="1"/>
    <col min="70" max="74" width="6.33203125" style="98" customWidth="1"/>
    <col min="75" max="76" width="6.33203125" style="29" customWidth="1"/>
    <col min="77" max="80" width="6.33203125" style="98" customWidth="1"/>
    <col min="81" max="82" width="6.33203125" style="29" bestFit="1" customWidth="1"/>
    <col min="83" max="86" width="6.33203125" bestFit="1" customWidth="1"/>
    <col min="87" max="87" width="6.33203125" style="98" customWidth="1"/>
    <col min="88" max="91" width="7.33203125" bestFit="1" customWidth="1"/>
  </cols>
  <sheetData>
    <row r="1" spans="1:91" ht="34.950000000000003" customHeight="1" thickBot="1" x14ac:dyDescent="0.3">
      <c r="A1" s="256" t="s">
        <v>0</v>
      </c>
      <c r="B1" s="256"/>
      <c r="C1" s="256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92"/>
      <c r="BE1" s="94"/>
      <c r="BF1" s="94"/>
      <c r="BG1" s="94"/>
      <c r="BH1" s="94"/>
      <c r="BI1" s="94"/>
      <c r="BJ1" s="94"/>
      <c r="BK1" s="92"/>
      <c r="BL1" s="94"/>
      <c r="BM1" s="94"/>
      <c r="BN1" s="94"/>
      <c r="BO1" s="94"/>
      <c r="BP1" s="94"/>
      <c r="BQ1" s="94"/>
      <c r="BR1" s="94"/>
      <c r="BS1" s="94"/>
      <c r="BT1" s="94"/>
      <c r="BU1" s="94"/>
      <c r="BV1" s="94"/>
      <c r="BW1" s="94"/>
      <c r="BX1" s="94"/>
      <c r="BY1" s="94"/>
      <c r="BZ1"/>
      <c r="CA1"/>
      <c r="CB1"/>
      <c r="CC1"/>
      <c r="CD1"/>
      <c r="CI1"/>
    </row>
    <row r="2" spans="1:91" s="1" customFormat="1" ht="30" customHeight="1" x14ac:dyDescent="0.25">
      <c r="A2" s="287" t="s">
        <v>1</v>
      </c>
      <c r="B2" s="289" t="s">
        <v>47</v>
      </c>
      <c r="C2" s="271" t="s">
        <v>2</v>
      </c>
      <c r="D2" s="260" t="s">
        <v>3</v>
      </c>
      <c r="E2" s="261"/>
      <c r="F2" s="261"/>
      <c r="G2" s="261"/>
      <c r="H2" s="261"/>
      <c r="I2" s="261"/>
      <c r="J2" s="262"/>
      <c r="K2" s="261" t="s">
        <v>4</v>
      </c>
      <c r="L2" s="261"/>
      <c r="M2" s="261"/>
      <c r="N2" s="261"/>
      <c r="O2" s="261"/>
      <c r="P2" s="261"/>
      <c r="Q2" s="262"/>
      <c r="R2" s="257" t="s">
        <v>5</v>
      </c>
      <c r="S2" s="258"/>
      <c r="T2" s="258"/>
      <c r="U2" s="258"/>
      <c r="V2" s="258"/>
      <c r="W2" s="258"/>
      <c r="X2" s="259"/>
      <c r="Y2" s="257" t="s">
        <v>6</v>
      </c>
      <c r="Z2" s="258"/>
      <c r="AA2" s="258"/>
      <c r="AB2" s="258"/>
      <c r="AC2" s="258"/>
      <c r="AD2" s="258"/>
      <c r="AE2" s="259"/>
      <c r="AF2" s="257" t="s">
        <v>7</v>
      </c>
      <c r="AG2" s="258"/>
      <c r="AH2" s="258"/>
      <c r="AI2" s="258"/>
      <c r="AJ2" s="258"/>
      <c r="AK2" s="258"/>
      <c r="AL2" s="259"/>
      <c r="AM2" s="257" t="s">
        <v>8</v>
      </c>
      <c r="AN2" s="258"/>
      <c r="AO2" s="258"/>
      <c r="AP2" s="258"/>
      <c r="AQ2" s="258"/>
      <c r="AR2" s="258"/>
      <c r="AS2" s="259"/>
      <c r="AT2" s="257" t="s">
        <v>9</v>
      </c>
      <c r="AU2" s="258"/>
      <c r="AV2" s="258"/>
      <c r="AW2" s="258"/>
      <c r="AX2" s="258"/>
      <c r="AY2" s="258"/>
      <c r="AZ2" s="259"/>
      <c r="BA2" s="257" t="s">
        <v>10</v>
      </c>
      <c r="BB2" s="258"/>
      <c r="BC2" s="258"/>
      <c r="BD2" s="258"/>
      <c r="BE2" s="258"/>
      <c r="BF2" s="258"/>
      <c r="BG2" s="259"/>
      <c r="BH2" s="257" t="s">
        <v>11</v>
      </c>
      <c r="BI2" s="258"/>
      <c r="BJ2" s="258"/>
      <c r="BK2" s="258"/>
      <c r="BL2" s="258"/>
      <c r="BM2" s="258"/>
      <c r="BN2" s="259"/>
      <c r="BO2" s="257" t="s">
        <v>12</v>
      </c>
      <c r="BP2" s="258"/>
      <c r="BQ2" s="258"/>
      <c r="BR2" s="258"/>
      <c r="BS2" s="258"/>
      <c r="BT2" s="258"/>
      <c r="BU2" s="259"/>
      <c r="BV2" s="263" t="s">
        <v>13</v>
      </c>
      <c r="BW2" s="264"/>
      <c r="BX2" s="264"/>
      <c r="BY2" s="264"/>
      <c r="BZ2" s="264"/>
      <c r="CA2" s="264"/>
      <c r="CB2" s="265"/>
      <c r="CC2" s="257" t="s">
        <v>14</v>
      </c>
      <c r="CD2" s="258"/>
      <c r="CE2" s="258"/>
      <c r="CF2" s="258"/>
      <c r="CG2" s="258"/>
      <c r="CH2" s="258"/>
      <c r="CI2" s="259"/>
      <c r="CJ2" s="254" t="s">
        <v>15</v>
      </c>
      <c r="CK2" s="255"/>
      <c r="CL2" s="254" t="s">
        <v>16</v>
      </c>
      <c r="CM2" s="255"/>
    </row>
    <row r="3" spans="1:91" s="1" customFormat="1" ht="28.95" customHeight="1" thickBot="1" x14ac:dyDescent="0.3">
      <c r="A3" s="288"/>
      <c r="B3" s="290"/>
      <c r="C3" s="272"/>
      <c r="D3" s="166" t="s">
        <v>17</v>
      </c>
      <c r="E3" s="131" t="s">
        <v>18</v>
      </c>
      <c r="F3" s="132" t="s">
        <v>19</v>
      </c>
      <c r="G3" s="132" t="s">
        <v>20</v>
      </c>
      <c r="H3" s="151" t="s">
        <v>21</v>
      </c>
      <c r="I3" s="151" t="s">
        <v>22</v>
      </c>
      <c r="J3" s="172" t="s">
        <v>23</v>
      </c>
      <c r="K3" s="130" t="s">
        <v>17</v>
      </c>
      <c r="L3" s="131" t="s">
        <v>18</v>
      </c>
      <c r="M3" s="132" t="s">
        <v>19</v>
      </c>
      <c r="N3" s="132" t="s">
        <v>20</v>
      </c>
      <c r="O3" s="151" t="s">
        <v>21</v>
      </c>
      <c r="P3" s="151" t="s">
        <v>22</v>
      </c>
      <c r="Q3" s="152" t="s">
        <v>23</v>
      </c>
      <c r="R3" s="30">
        <v>2018</v>
      </c>
      <c r="S3" s="25">
        <v>2019</v>
      </c>
      <c r="T3" s="25">
        <v>2020</v>
      </c>
      <c r="U3" s="17">
        <v>2021</v>
      </c>
      <c r="V3" s="17">
        <v>2022</v>
      </c>
      <c r="W3" s="17">
        <v>2023</v>
      </c>
      <c r="X3" s="153">
        <v>2024</v>
      </c>
      <c r="Y3" s="30">
        <v>2018</v>
      </c>
      <c r="Z3" s="25">
        <v>2019</v>
      </c>
      <c r="AA3" s="25">
        <v>2020</v>
      </c>
      <c r="AB3" s="17">
        <v>2021</v>
      </c>
      <c r="AC3" s="17">
        <v>2022</v>
      </c>
      <c r="AD3" s="17">
        <v>2023</v>
      </c>
      <c r="AE3" s="153">
        <v>2024</v>
      </c>
      <c r="AF3" s="30">
        <v>2018</v>
      </c>
      <c r="AG3" s="25">
        <v>2019</v>
      </c>
      <c r="AH3" s="25">
        <v>2020</v>
      </c>
      <c r="AI3" s="17">
        <v>2021</v>
      </c>
      <c r="AJ3" s="17">
        <v>2022</v>
      </c>
      <c r="AK3" s="17">
        <v>2023</v>
      </c>
      <c r="AL3" s="153">
        <v>2024</v>
      </c>
      <c r="AM3" s="30">
        <v>2018</v>
      </c>
      <c r="AN3" s="25">
        <v>2019</v>
      </c>
      <c r="AO3" s="25">
        <v>2020</v>
      </c>
      <c r="AP3" s="17">
        <v>2021</v>
      </c>
      <c r="AQ3" s="17">
        <v>2022</v>
      </c>
      <c r="AR3" s="17">
        <v>2023</v>
      </c>
      <c r="AS3" s="153">
        <v>2024</v>
      </c>
      <c r="AT3" s="16">
        <v>2019</v>
      </c>
      <c r="AU3" s="47">
        <v>2020</v>
      </c>
      <c r="AV3" s="17">
        <v>2021</v>
      </c>
      <c r="AW3" s="17">
        <v>2022</v>
      </c>
      <c r="AX3" s="17">
        <v>2023</v>
      </c>
      <c r="AY3" s="17">
        <v>2024</v>
      </c>
      <c r="AZ3" s="40">
        <v>2025</v>
      </c>
      <c r="BA3" s="16">
        <v>2019</v>
      </c>
      <c r="BB3" s="47">
        <v>2020</v>
      </c>
      <c r="BC3" s="17">
        <v>2021</v>
      </c>
      <c r="BD3" s="17">
        <v>2022</v>
      </c>
      <c r="BE3" s="17">
        <v>2023</v>
      </c>
      <c r="BF3" s="17">
        <v>2024</v>
      </c>
      <c r="BG3" s="40">
        <v>2025</v>
      </c>
      <c r="BH3" s="30">
        <v>2019</v>
      </c>
      <c r="BI3" s="41">
        <v>2020</v>
      </c>
      <c r="BJ3" s="25">
        <v>2021</v>
      </c>
      <c r="BK3" s="25">
        <v>2022</v>
      </c>
      <c r="BL3" s="17">
        <v>2023</v>
      </c>
      <c r="BM3" s="17">
        <v>2024</v>
      </c>
      <c r="BN3" s="40">
        <v>2025</v>
      </c>
      <c r="BO3" s="30">
        <v>2019</v>
      </c>
      <c r="BP3" s="41">
        <v>2020</v>
      </c>
      <c r="BQ3" s="25">
        <v>2021</v>
      </c>
      <c r="BR3" s="25">
        <v>2022</v>
      </c>
      <c r="BS3" s="25">
        <v>2023</v>
      </c>
      <c r="BT3" s="25">
        <v>2024</v>
      </c>
      <c r="BU3" s="93">
        <v>2025</v>
      </c>
      <c r="BV3" s="30">
        <v>2019</v>
      </c>
      <c r="BW3" s="41">
        <v>2020</v>
      </c>
      <c r="BX3" s="25">
        <v>2021</v>
      </c>
      <c r="BY3" s="25">
        <v>2022</v>
      </c>
      <c r="BZ3" s="25">
        <v>2023</v>
      </c>
      <c r="CA3" s="25">
        <v>2024</v>
      </c>
      <c r="CB3" s="126">
        <v>2025</v>
      </c>
      <c r="CC3" s="100">
        <v>2019</v>
      </c>
      <c r="CD3" s="101">
        <v>2020</v>
      </c>
      <c r="CE3" s="102">
        <v>2021</v>
      </c>
      <c r="CF3" s="17">
        <v>2022</v>
      </c>
      <c r="CG3" s="17">
        <v>2023</v>
      </c>
      <c r="CH3" s="17">
        <v>2024</v>
      </c>
      <c r="CI3" s="126">
        <v>2025</v>
      </c>
      <c r="CJ3" s="16">
        <v>2023</v>
      </c>
      <c r="CK3" s="153">
        <v>2024</v>
      </c>
      <c r="CL3" s="16">
        <v>2023</v>
      </c>
      <c r="CM3" s="153">
        <v>2024</v>
      </c>
    </row>
    <row r="4" spans="1:91" ht="12.75" customHeight="1" x14ac:dyDescent="0.25">
      <c r="A4" s="281" t="s">
        <v>24</v>
      </c>
      <c r="B4" s="275" t="s">
        <v>40</v>
      </c>
      <c r="C4" s="13" t="s">
        <v>25</v>
      </c>
      <c r="D4" s="31">
        <f t="shared" ref="D4:D35" si="0">AVERAGE(R4,Y4,AF4,AM4,AT4,BA4,BH4,BO4,BV4,CC4)</f>
        <v>5.4391946386873877E-2</v>
      </c>
      <c r="E4" s="42">
        <f t="shared" ref="E4:E35" si="1">AVERAGE(S4,Z4,AG4,AN4,AU4,BB4,BI4,BP4,BW4,CD4)</f>
        <v>5.9218590423965697E-2</v>
      </c>
      <c r="F4" s="26">
        <f t="shared" ref="F4:F35" si="2">AVERAGE(T4,AA4,AH4,AO4,AV4,BC4,BJ4,BQ4,BX4,CE4)</f>
        <v>7.0768157929312389E-2</v>
      </c>
      <c r="G4" s="18">
        <f t="shared" ref="G4:G35" si="3">AVERAGE(U4,AB4,AI4,AP4,AW4,BD4,BK4,BR4,BY4,CF4)</f>
        <v>9.111420355884739E-2</v>
      </c>
      <c r="H4" s="18">
        <f t="shared" ref="H4:H35" si="4">AVERAGE(V4,AC4,AJ4,AQ4,AX4,BE4,BL4,BS4,BZ4,CG4)</f>
        <v>5.7310997419954345E-2</v>
      </c>
      <c r="I4" s="18">
        <f t="shared" ref="I4:J35" si="5">AVERAGE(W4,AD4,AK4,AR4,AY4,BF4,BM4,BT4,CA4,CH4)</f>
        <v>6.0752053017220975E-2</v>
      </c>
      <c r="J4" s="21">
        <f t="shared" si="5"/>
        <v>7.2206873722186524E-2</v>
      </c>
      <c r="K4" s="31">
        <f t="shared" ref="K4:K35" si="6">AVERAGE(R4,Y4,AF4,AM4,AT4,BA4,BH4,BO4)</f>
        <v>5.586668684614568E-2</v>
      </c>
      <c r="L4" s="42">
        <f t="shared" ref="L4:L35" si="7">AVERAGE(S4,Z4,AG4,AN4,AU4,BB4,BI4,BP4)</f>
        <v>6.1615767451452128E-2</v>
      </c>
      <c r="M4" s="26">
        <f t="shared" ref="M4:M35" si="8">AVERAGE(T4,AA4,AH4,AO4,AV4,BC4,BJ4,BQ4)</f>
        <v>6.8863047460952287E-2</v>
      </c>
      <c r="N4" s="18">
        <f t="shared" ref="N4:N35" si="9">AVERAGE(U4,AB4,AI4,AP4,AW4,BD4,BK4,BR4)</f>
        <v>9.2321831971146046E-2</v>
      </c>
      <c r="O4" s="18">
        <f t="shared" ref="O4:O35" si="10">AVERAGE(V4,AC4,AJ4,AQ4,AX4,BE4,BL4,BS4)</f>
        <v>5.7739687523100124E-2</v>
      </c>
      <c r="P4" s="18">
        <f t="shared" ref="P4:P35" si="11">AVERAGE(W4,AD4,AK4,AR4,AY4,BF4,BM4,BT4)</f>
        <v>6.0031688192721151E-2</v>
      </c>
      <c r="Q4" s="21">
        <f t="shared" ref="Q4:Q35" si="12">AVERAGE(X4,AE4,AL4,AS4,AZ4,BG4,BN4,BU4)</f>
        <v>7.0393290893027455E-2</v>
      </c>
      <c r="R4" s="31">
        <v>4.5799026555564538E-2</v>
      </c>
      <c r="S4" s="26">
        <v>3.3156870979955781E-2</v>
      </c>
      <c r="T4" s="26">
        <v>4.3071198836695961E-2</v>
      </c>
      <c r="U4" s="18">
        <v>6.9009414883113962E-2</v>
      </c>
      <c r="V4" s="18">
        <v>4.0660120431426076E-2</v>
      </c>
      <c r="W4" s="18">
        <v>5.3164564792939351E-2</v>
      </c>
      <c r="X4" s="154">
        <v>5.2682477823649501E-2</v>
      </c>
      <c r="Y4" s="31">
        <v>5.7947373079474999E-2</v>
      </c>
      <c r="Z4" s="26">
        <v>5.7815227642444747E-2</v>
      </c>
      <c r="AA4" s="26">
        <v>7.3902949538688922E-2</v>
      </c>
      <c r="AB4" s="18">
        <v>9.8690236339439283E-2</v>
      </c>
      <c r="AC4" s="18">
        <v>4.9416546705542894E-2</v>
      </c>
      <c r="AD4" s="18">
        <v>6.4160777979379746E-2</v>
      </c>
      <c r="AE4" s="154">
        <v>6.847841554593545E-2</v>
      </c>
      <c r="AF4" s="31">
        <v>6.0782489456264167E-2</v>
      </c>
      <c r="AG4" s="26">
        <v>5.327128669785066E-2</v>
      </c>
      <c r="AH4" s="26">
        <v>6.4145497829384127E-2</v>
      </c>
      <c r="AI4" s="18">
        <v>0.10759641584117084</v>
      </c>
      <c r="AJ4" s="18">
        <v>5.3280733243349629E-2</v>
      </c>
      <c r="AK4" s="18">
        <v>6.0498330962471279E-2</v>
      </c>
      <c r="AL4" s="154">
        <v>6.5918543561857029E-2</v>
      </c>
      <c r="AM4" s="31">
        <v>6.4129679567473979E-2</v>
      </c>
      <c r="AN4" s="26">
        <v>6.6391591166793509E-2</v>
      </c>
      <c r="AO4" s="26">
        <v>7.4130237231966198E-2</v>
      </c>
      <c r="AP4" s="18">
        <v>8.9764217887924297E-2</v>
      </c>
      <c r="AQ4" s="18">
        <v>8.3374639053034785E-2</v>
      </c>
      <c r="AR4" s="18">
        <v>7.27630257073692E-2</v>
      </c>
      <c r="AS4" s="154">
        <v>7.8391916785442078E-2</v>
      </c>
      <c r="AT4" s="3">
        <v>5.2191306046978761E-2</v>
      </c>
      <c r="AU4" s="83">
        <v>7.281782817624502E-2</v>
      </c>
      <c r="AV4" s="18">
        <v>6.9957603735536444E-2</v>
      </c>
      <c r="AW4" s="18">
        <v>8.8821547582365296E-2</v>
      </c>
      <c r="AX4" s="18">
        <v>5.7541741203754333E-2</v>
      </c>
      <c r="AY4" s="18">
        <v>5.9291189693945409E-2</v>
      </c>
      <c r="AZ4" s="86">
        <v>7.4669701502779129E-2</v>
      </c>
      <c r="BA4" s="3">
        <v>6.757027756991929E-2</v>
      </c>
      <c r="BB4" s="83">
        <v>8.1420738511151475E-2</v>
      </c>
      <c r="BC4" s="18">
        <v>7.5225440058392157E-2</v>
      </c>
      <c r="BD4" s="18">
        <v>0.10018442666053076</v>
      </c>
      <c r="BE4" s="18">
        <v>6.4632149545121642E-2</v>
      </c>
      <c r="BF4" s="18">
        <v>5.1386584654499759E-2</v>
      </c>
      <c r="BG4" s="86">
        <v>8.1412550532806285E-2</v>
      </c>
      <c r="BH4" s="31">
        <v>4.7490277144825857E-2</v>
      </c>
      <c r="BI4" s="42">
        <v>7.4481193866532916E-2</v>
      </c>
      <c r="BJ4" s="26">
        <v>7.9476387858359393E-2</v>
      </c>
      <c r="BK4" s="26">
        <v>0.10038045392883276</v>
      </c>
      <c r="BL4" s="18">
        <v>5.2558406740394255E-2</v>
      </c>
      <c r="BM4" s="18">
        <v>5.4840357642114763E-2</v>
      </c>
      <c r="BN4" s="86">
        <v>6.8064836966744605E-2</v>
      </c>
      <c r="BO4" s="31">
        <v>5.1023065348663854E-2</v>
      </c>
      <c r="BP4" s="42">
        <v>5.3571402570642926E-2</v>
      </c>
      <c r="BQ4" s="26">
        <v>7.0995064598595045E-2</v>
      </c>
      <c r="BR4" s="26">
        <v>8.412794264579114E-2</v>
      </c>
      <c r="BS4" s="26">
        <v>6.0453163262177409E-2</v>
      </c>
      <c r="BT4" s="26">
        <v>6.4148674109049661E-2</v>
      </c>
      <c r="BU4" s="95">
        <v>7.3527884425005657E-2</v>
      </c>
      <c r="BV4" s="31">
        <v>5.1748847810262677E-2</v>
      </c>
      <c r="BW4" s="42">
        <v>4.7205006394119786E-2</v>
      </c>
      <c r="BX4" s="26">
        <v>8.1746893420454825E-2</v>
      </c>
      <c r="BY4" s="26">
        <v>8.4659218739942393E-2</v>
      </c>
      <c r="BZ4" s="26">
        <v>5.5902403810666426E-2</v>
      </c>
      <c r="CA4" s="26">
        <v>5.7593766849266752E-2</v>
      </c>
      <c r="CB4" s="127">
        <v>8.78025971736551E-2</v>
      </c>
      <c r="CC4" s="42">
        <v>4.5237121289310712E-2</v>
      </c>
      <c r="CD4" s="26">
        <v>5.2054758233920223E-2</v>
      </c>
      <c r="CE4" s="18">
        <v>7.5030306185050841E-2</v>
      </c>
      <c r="CF4" s="18">
        <v>8.7908161079363167E-2</v>
      </c>
      <c r="CG4" s="18">
        <v>5.5290070204076038E-2</v>
      </c>
      <c r="CH4" s="18">
        <v>6.9673257781173836E-2</v>
      </c>
      <c r="CI4" s="127">
        <v>7.111981290399047E-2</v>
      </c>
      <c r="CJ4" s="3">
        <v>4.5275372474093058E-2</v>
      </c>
      <c r="CK4" s="154">
        <v>6.8253784096731135E-2</v>
      </c>
      <c r="CL4" s="3">
        <v>4.3671696845936837E-2</v>
      </c>
      <c r="CM4" s="154">
        <v>3.0222896782868783E-2</v>
      </c>
    </row>
    <row r="5" spans="1:91" x14ac:dyDescent="0.25">
      <c r="A5" s="282"/>
      <c r="B5" s="276"/>
      <c r="C5" s="14" t="s">
        <v>26</v>
      </c>
      <c r="D5" s="32">
        <f t="shared" si="0"/>
        <v>6.8607377275021669E-2</v>
      </c>
      <c r="E5" s="43">
        <f t="shared" si="1"/>
        <v>6.5472038458419896E-2</v>
      </c>
      <c r="F5" s="27">
        <f t="shared" si="2"/>
        <v>6.890672293931363E-2</v>
      </c>
      <c r="G5" s="19">
        <f t="shared" si="3"/>
        <v>8.5112106743407273E-2</v>
      </c>
      <c r="H5" s="19">
        <f t="shared" si="4"/>
        <v>8.9797162590537091E-2</v>
      </c>
      <c r="I5" s="19">
        <f t="shared" si="5"/>
        <v>9.8640267556469319E-2</v>
      </c>
      <c r="J5" s="22">
        <f t="shared" si="5"/>
        <v>9.4264839671167305E-2</v>
      </c>
      <c r="K5" s="32">
        <f t="shared" si="6"/>
        <v>6.7803060583644562E-2</v>
      </c>
      <c r="L5" s="43">
        <f t="shared" si="7"/>
        <v>7.0367666335892642E-2</v>
      </c>
      <c r="M5" s="27">
        <f t="shared" si="8"/>
        <v>6.8896995536124425E-2</v>
      </c>
      <c r="N5" s="19">
        <f t="shared" si="9"/>
        <v>8.5695606478546626E-2</v>
      </c>
      <c r="O5" s="19">
        <f t="shared" si="10"/>
        <v>8.9781046658438751E-2</v>
      </c>
      <c r="P5" s="19">
        <f t="shared" si="11"/>
        <v>9.8433797022986991E-2</v>
      </c>
      <c r="Q5" s="22">
        <f t="shared" si="12"/>
        <v>9.4956230097341499E-2</v>
      </c>
      <c r="R5" s="32">
        <v>3.7208243775799899E-2</v>
      </c>
      <c r="S5" s="27">
        <v>4.2280079957463523E-2</v>
      </c>
      <c r="T5" s="27">
        <v>5.0827533547419923E-2</v>
      </c>
      <c r="U5" s="19">
        <v>5.3747298848626238E-2</v>
      </c>
      <c r="V5" s="19">
        <v>6.3178652033217486E-2</v>
      </c>
      <c r="W5" s="19">
        <v>7.1293528770414283E-2</v>
      </c>
      <c r="X5" s="155">
        <v>7.3966865466459988E-2</v>
      </c>
      <c r="Y5" s="32">
        <v>5.5389181555520681E-2</v>
      </c>
      <c r="Z5" s="27">
        <v>6.1220964041044629E-2</v>
      </c>
      <c r="AA5" s="27">
        <v>8.5615094121415755E-2</v>
      </c>
      <c r="AB5" s="19">
        <v>7.777555297019309E-2</v>
      </c>
      <c r="AC5" s="19">
        <v>8.2707833696143804E-2</v>
      </c>
      <c r="AD5" s="19">
        <v>8.4980542043141608E-2</v>
      </c>
      <c r="AE5" s="155">
        <v>8.5956974549190046E-2</v>
      </c>
      <c r="AF5" s="32">
        <v>6.7026723099975039E-2</v>
      </c>
      <c r="AG5" s="27">
        <v>6.7340187318483277E-2</v>
      </c>
      <c r="AH5" s="27">
        <v>5.9527661571661027E-2</v>
      </c>
      <c r="AI5" s="19">
        <v>8.8339395910395149E-2</v>
      </c>
      <c r="AJ5" s="19">
        <v>8.8001331268306643E-2</v>
      </c>
      <c r="AK5" s="19">
        <v>9.4771140756672576E-2</v>
      </c>
      <c r="AL5" s="155">
        <v>9.0595984981575506E-2</v>
      </c>
      <c r="AM5" s="32">
        <v>7.2191403855333861E-2</v>
      </c>
      <c r="AN5" s="27">
        <v>8.2425666047931737E-2</v>
      </c>
      <c r="AO5" s="27">
        <v>6.5012256156639386E-2</v>
      </c>
      <c r="AP5" s="19">
        <v>9.0173026779376275E-2</v>
      </c>
      <c r="AQ5" s="19">
        <v>0.11680012115044519</v>
      </c>
      <c r="AR5" s="19">
        <v>0.11452583960495678</v>
      </c>
      <c r="AS5" s="155">
        <v>0.10189966732587757</v>
      </c>
      <c r="AT5" s="5">
        <v>7.9506730429155167E-2</v>
      </c>
      <c r="AU5" s="84">
        <v>8.3386876748510599E-2</v>
      </c>
      <c r="AV5" s="19">
        <v>6.5785093657137653E-2</v>
      </c>
      <c r="AW5" s="19">
        <v>0.1041845160225596</v>
      </c>
      <c r="AX5" s="19">
        <v>8.5756093288713295E-2</v>
      </c>
      <c r="AY5" s="19">
        <v>0.11173502331666049</v>
      </c>
      <c r="AZ5" s="87">
        <v>0.11322956174147078</v>
      </c>
      <c r="BA5" s="5">
        <v>9.0142970913434331E-2</v>
      </c>
      <c r="BB5" s="84">
        <v>9.0354157423095188E-2</v>
      </c>
      <c r="BC5" s="19">
        <v>7.845118952009926E-2</v>
      </c>
      <c r="BD5" s="19">
        <v>9.9004262091513098E-2</v>
      </c>
      <c r="BE5" s="19">
        <v>9.4300789301958884E-2</v>
      </c>
      <c r="BF5" s="19">
        <v>0.11000399065364716</v>
      </c>
      <c r="BG5" s="87">
        <v>0.10583990219142334</v>
      </c>
      <c r="BH5" s="32">
        <v>7.1664912464506153E-2</v>
      </c>
      <c r="BI5" s="43">
        <v>9.3149158871035601E-2</v>
      </c>
      <c r="BJ5" s="27">
        <v>8.2044012897563426E-2</v>
      </c>
      <c r="BK5" s="27">
        <v>9.3522052333398442E-2</v>
      </c>
      <c r="BL5" s="19">
        <v>8.8237875345553357E-2</v>
      </c>
      <c r="BM5" s="19">
        <v>9.6003248120258608E-2</v>
      </c>
      <c r="BN5" s="87">
        <v>8.9911315513694426E-2</v>
      </c>
      <c r="BO5" s="32">
        <v>6.9294318575431377E-2</v>
      </c>
      <c r="BP5" s="43">
        <v>4.278424027957662E-2</v>
      </c>
      <c r="BQ5" s="27">
        <v>6.3913122817058965E-2</v>
      </c>
      <c r="BR5" s="27">
        <v>7.8818746872311177E-2</v>
      </c>
      <c r="BS5" s="27">
        <v>9.9265677183171211E-2</v>
      </c>
      <c r="BT5" s="27">
        <v>0.10415706291814444</v>
      </c>
      <c r="BU5" s="96">
        <v>9.8249569009040194E-2</v>
      </c>
      <c r="BV5" s="32">
        <v>7.6473027586809683E-2</v>
      </c>
      <c r="BW5" s="43">
        <v>3.7906875135175586E-2</v>
      </c>
      <c r="BX5" s="27">
        <v>7.0060632365052583E-2</v>
      </c>
      <c r="BY5" s="27">
        <v>8.7216907484538669E-2</v>
      </c>
      <c r="BZ5" s="27">
        <v>8.6408883974624651E-2</v>
      </c>
      <c r="CA5" s="27">
        <v>9.6944075357069087E-2</v>
      </c>
      <c r="CB5" s="128">
        <v>9.0454686810037099E-2</v>
      </c>
      <c r="CC5" s="43">
        <v>6.7176260494250503E-2</v>
      </c>
      <c r="CD5" s="27">
        <v>5.3872178761882328E-2</v>
      </c>
      <c r="CE5" s="19">
        <v>6.7830632739088348E-2</v>
      </c>
      <c r="CF5" s="19">
        <v>7.8339308121160953E-2</v>
      </c>
      <c r="CG5" s="19">
        <v>9.3314368663236252E-2</v>
      </c>
      <c r="CH5" s="19">
        <v>0.10198822402372824</v>
      </c>
      <c r="CI5" s="128">
        <v>9.2543869122903855E-2</v>
      </c>
      <c r="CJ5" s="5">
        <v>8.0168649171469972E-2</v>
      </c>
      <c r="CK5" s="155">
        <v>9.5658185732340958E-2</v>
      </c>
      <c r="CL5" s="5">
        <v>4.8702211009169515E-2</v>
      </c>
      <c r="CM5" s="155">
        <v>4.7404999535600102E-2</v>
      </c>
    </row>
    <row r="6" spans="1:91" x14ac:dyDescent="0.25">
      <c r="A6" s="282"/>
      <c r="B6" s="276"/>
      <c r="C6" s="14" t="s">
        <v>27</v>
      </c>
      <c r="D6" s="32">
        <f t="shared" si="0"/>
        <v>7.0435957729570273E-2</v>
      </c>
      <c r="E6" s="43">
        <f t="shared" si="1"/>
        <v>6.1227060685262756E-2</v>
      </c>
      <c r="F6" s="27">
        <f t="shared" si="2"/>
        <v>6.0327442064221817E-2</v>
      </c>
      <c r="G6" s="19">
        <f t="shared" si="3"/>
        <v>7.083478501152593E-2</v>
      </c>
      <c r="H6" s="19">
        <f t="shared" si="4"/>
        <v>7.9544060301418584E-2</v>
      </c>
      <c r="I6" s="19">
        <f t="shared" si="5"/>
        <v>6.830074329476149E-2</v>
      </c>
      <c r="J6" s="22">
        <f t="shared" si="5"/>
        <v>8.8869127795163844E-2</v>
      </c>
      <c r="K6" s="32">
        <f t="shared" si="6"/>
        <v>6.9364368958814676E-2</v>
      </c>
      <c r="L6" s="43">
        <f t="shared" si="7"/>
        <v>6.4000644542035467E-2</v>
      </c>
      <c r="M6" s="27">
        <f t="shared" si="8"/>
        <v>5.7662955509547191E-2</v>
      </c>
      <c r="N6" s="19">
        <f t="shared" si="9"/>
        <v>6.860400750991541E-2</v>
      </c>
      <c r="O6" s="19">
        <f t="shared" si="10"/>
        <v>7.9916507557807964E-2</v>
      </c>
      <c r="P6" s="19">
        <f t="shared" si="11"/>
        <v>7.2577149430599452E-2</v>
      </c>
      <c r="Q6" s="22">
        <f t="shared" si="12"/>
        <v>8.8002132943312855E-2</v>
      </c>
      <c r="R6" s="32">
        <v>5.2137603371183512E-2</v>
      </c>
      <c r="S6" s="27">
        <v>3.8369128565677375E-2</v>
      </c>
      <c r="T6" s="27">
        <v>5.5454713056606555E-2</v>
      </c>
      <c r="U6" s="19">
        <v>3.4919749842218038E-2</v>
      </c>
      <c r="V6" s="19">
        <v>4.8856450985663817E-2</v>
      </c>
      <c r="W6" s="19">
        <v>6.5544878184935595E-2</v>
      </c>
      <c r="X6" s="155">
        <v>6.8156858308700552E-2</v>
      </c>
      <c r="Y6" s="32">
        <v>7.7666759176408695E-2</v>
      </c>
      <c r="Z6" s="27">
        <v>7.2078206122121832E-2</v>
      </c>
      <c r="AA6" s="27">
        <v>9.5992611589938451E-2</v>
      </c>
      <c r="AB6" s="19">
        <v>5.4405232905749022E-2</v>
      </c>
      <c r="AC6" s="19">
        <v>7.6459682935306666E-2</v>
      </c>
      <c r="AD6" s="19">
        <v>9.4765133930373446E-2</v>
      </c>
      <c r="AE6" s="155">
        <v>0.1018857494124919</v>
      </c>
      <c r="AF6" s="32">
        <v>8.9044389855476191E-2</v>
      </c>
      <c r="AG6" s="27">
        <v>6.6520044865917866E-2</v>
      </c>
      <c r="AH6" s="27">
        <v>3.3421920470962541E-2</v>
      </c>
      <c r="AI6" s="19">
        <v>0.10020203307868961</v>
      </c>
      <c r="AJ6" s="19">
        <v>0.10693553906877093</v>
      </c>
      <c r="AK6" s="19">
        <v>6.2971365817186972E-2</v>
      </c>
      <c r="AL6" s="155">
        <v>0.10114733632696805</v>
      </c>
      <c r="AM6" s="32">
        <v>7.8378419507592667E-2</v>
      </c>
      <c r="AN6" s="27">
        <v>6.4130461619608642E-2</v>
      </c>
      <c r="AO6" s="27">
        <v>6.6179605057718596E-2</v>
      </c>
      <c r="AP6" s="19">
        <v>7.1955422606345243E-2</v>
      </c>
      <c r="AQ6" s="19">
        <v>0.10045749570823263</v>
      </c>
      <c r="AR6" s="19">
        <v>7.7365213314233516E-2</v>
      </c>
      <c r="AS6" s="155">
        <v>0.11447316558367408</v>
      </c>
      <c r="AT6" s="5">
        <v>5.8831987908353964E-2</v>
      </c>
      <c r="AU6" s="84">
        <v>6.877119800003556E-2</v>
      </c>
      <c r="AV6" s="19">
        <v>3.6934376942162332E-2</v>
      </c>
      <c r="AW6" s="19">
        <v>4.7170877469681197E-2</v>
      </c>
      <c r="AX6" s="19">
        <v>5.9083937650187802E-2</v>
      </c>
      <c r="AY6" s="19">
        <v>6.7047813185281413E-2</v>
      </c>
      <c r="AZ6" s="87">
        <v>6.1215457701047679E-2</v>
      </c>
      <c r="BA6" s="5">
        <v>9.2440903201992164E-2</v>
      </c>
      <c r="BB6" s="84">
        <v>8.1452210437190142E-2</v>
      </c>
      <c r="BC6" s="19">
        <v>4.523253571025275E-2</v>
      </c>
      <c r="BD6" s="19">
        <v>7.301601463175264E-2</v>
      </c>
      <c r="BE6" s="19">
        <v>5.7654280735290699E-2</v>
      </c>
      <c r="BF6" s="19">
        <v>7.1091378421341556E-2</v>
      </c>
      <c r="BG6" s="87">
        <v>7.233129504037937E-2</v>
      </c>
      <c r="BH6" s="32">
        <v>4.4136757804357503E-2</v>
      </c>
      <c r="BI6" s="43">
        <v>9.4383649181898246E-2</v>
      </c>
      <c r="BJ6" s="27">
        <v>6.7772076379919041E-2</v>
      </c>
      <c r="BK6" s="27">
        <v>9.9061842055249288E-2</v>
      </c>
      <c r="BL6" s="19">
        <v>8.493901144759794E-2</v>
      </c>
      <c r="BM6" s="19">
        <v>5.0516215571019443E-2</v>
      </c>
      <c r="BN6" s="87">
        <v>9.1948822868947178E-2</v>
      </c>
      <c r="BO6" s="32">
        <v>6.2278130845152761E-2</v>
      </c>
      <c r="BP6" s="43">
        <v>2.6300257543834107E-2</v>
      </c>
      <c r="BQ6" s="27">
        <v>6.031580486881722E-2</v>
      </c>
      <c r="BR6" s="27">
        <v>6.8100887489638273E-2</v>
      </c>
      <c r="BS6" s="27">
        <v>0.10494566193141322</v>
      </c>
      <c r="BT6" s="27">
        <v>9.1315197020423719E-2</v>
      </c>
      <c r="BU6" s="96">
        <v>9.2858378304294012E-2</v>
      </c>
      <c r="BV6" s="32">
        <v>9.2411762788903229E-2</v>
      </c>
      <c r="BW6" s="43">
        <v>4.2080562601859106E-2</v>
      </c>
      <c r="BX6" s="27">
        <v>7.7505028570491685E-2</v>
      </c>
      <c r="BY6" s="27">
        <v>9.3727342706330319E-2</v>
      </c>
      <c r="BZ6" s="27">
        <v>8.5088326207174603E-2</v>
      </c>
      <c r="CA6" s="27">
        <v>4.7801502462024213E-2</v>
      </c>
      <c r="CB6" s="128">
        <v>8.5248063406139427E-2</v>
      </c>
      <c r="CC6" s="43">
        <v>5.7032862836282207E-2</v>
      </c>
      <c r="CD6" s="27">
        <v>5.8184887914484729E-2</v>
      </c>
      <c r="CE6" s="19">
        <v>6.4465747995348849E-2</v>
      </c>
      <c r="CF6" s="19">
        <v>6.5788447329605607E-2</v>
      </c>
      <c r="CG6" s="19">
        <v>7.1020216344547415E-2</v>
      </c>
      <c r="CH6" s="19">
        <v>5.4588735040795131E-2</v>
      </c>
      <c r="CI6" s="128">
        <v>9.9426150998996113E-2</v>
      </c>
      <c r="CJ6" s="5">
        <v>7.7688036283252146E-2</v>
      </c>
      <c r="CK6" s="155">
        <v>2.4096104830966376E-2</v>
      </c>
      <c r="CL6" s="5">
        <v>8.8547499835298759E-3</v>
      </c>
      <c r="CM6" s="155">
        <v>3.4970940078782341E-2</v>
      </c>
    </row>
    <row r="7" spans="1:91" x14ac:dyDescent="0.25">
      <c r="A7" s="282"/>
      <c r="B7" s="276"/>
      <c r="C7" s="14" t="s">
        <v>28</v>
      </c>
      <c r="D7" s="32">
        <f t="shared" si="0"/>
        <v>6.0631814319945507E-2</v>
      </c>
      <c r="E7" s="43">
        <f t="shared" si="1"/>
        <v>5.7116785302381179E-2</v>
      </c>
      <c r="F7" s="27">
        <f t="shared" si="2"/>
        <v>7.1735247456044593E-2</v>
      </c>
      <c r="G7" s="19">
        <f t="shared" si="3"/>
        <v>8.3214721608070766E-2</v>
      </c>
      <c r="H7" s="19">
        <f t="shared" si="4"/>
        <v>8.436293546553833E-2</v>
      </c>
      <c r="I7" s="19">
        <f t="shared" si="5"/>
        <v>8.8955880757856626E-2</v>
      </c>
      <c r="J7" s="22">
        <f t="shared" si="5"/>
        <v>7.8316470155556178E-2</v>
      </c>
      <c r="K7" s="32">
        <f t="shared" si="6"/>
        <v>6.0832988721288672E-2</v>
      </c>
      <c r="L7" s="43">
        <f t="shared" si="7"/>
        <v>6.457369134868414E-2</v>
      </c>
      <c r="M7" s="27">
        <f t="shared" si="8"/>
        <v>7.4052295028432927E-2</v>
      </c>
      <c r="N7" s="19">
        <f t="shared" si="9"/>
        <v>8.3861971146831735E-2</v>
      </c>
      <c r="O7" s="19">
        <f t="shared" si="10"/>
        <v>8.433470760023272E-2</v>
      </c>
      <c r="P7" s="19">
        <f t="shared" si="11"/>
        <v>9.1209534684843566E-2</v>
      </c>
      <c r="Q7" s="22">
        <f t="shared" si="12"/>
        <v>8.0460615250068146E-2</v>
      </c>
      <c r="R7" s="32">
        <v>2.8694789208868306E-2</v>
      </c>
      <c r="S7" s="27">
        <v>5.404413908604673E-2</v>
      </c>
      <c r="T7" s="27">
        <v>5.4836151324074212E-2</v>
      </c>
      <c r="U7" s="19">
        <v>6.2158026383737942E-2</v>
      </c>
      <c r="V7" s="19">
        <v>6.4067010166167046E-2</v>
      </c>
      <c r="W7" s="19">
        <v>7.1337951461226151E-2</v>
      </c>
      <c r="X7" s="155">
        <v>5.8084269107213961E-2</v>
      </c>
      <c r="Y7" s="32">
        <v>4.5588542966643199E-2</v>
      </c>
      <c r="Z7" s="27">
        <v>6.0960260373963376E-2</v>
      </c>
      <c r="AA7" s="27">
        <v>0.10228084570700323</v>
      </c>
      <c r="AB7" s="19">
        <v>6.2866181164397891E-2</v>
      </c>
      <c r="AC7" s="19">
        <v>7.6862754791833507E-2</v>
      </c>
      <c r="AD7" s="19">
        <v>9.386095619618158E-2</v>
      </c>
      <c r="AE7" s="155">
        <v>6.7728294495582084E-2</v>
      </c>
      <c r="AF7" s="32">
        <v>6.8701012270923109E-2</v>
      </c>
      <c r="AG7" s="27">
        <v>6.382889256380482E-2</v>
      </c>
      <c r="AH7" s="27">
        <v>5.652039855932639E-2</v>
      </c>
      <c r="AI7" s="19">
        <v>8.2309228079370939E-2</v>
      </c>
      <c r="AJ7" s="19">
        <v>0.10470722631351957</v>
      </c>
      <c r="AK7" s="19">
        <v>8.9072110285460623E-2</v>
      </c>
      <c r="AL7" s="155">
        <v>7.3935508459869098E-2</v>
      </c>
      <c r="AM7" s="32">
        <v>6.5414073147313193E-2</v>
      </c>
      <c r="AN7" s="27">
        <v>6.8358705468478845E-2</v>
      </c>
      <c r="AO7" s="27">
        <v>6.7372230865564625E-2</v>
      </c>
      <c r="AP7" s="19">
        <v>8.2366974912767066E-2</v>
      </c>
      <c r="AQ7" s="19">
        <v>9.5148207859007239E-2</v>
      </c>
      <c r="AR7" s="19">
        <v>9.4859080774717344E-2</v>
      </c>
      <c r="AS7" s="155">
        <v>8.6184677652388825E-2</v>
      </c>
      <c r="AT7" s="5">
        <v>6.1921984571141134E-2</v>
      </c>
      <c r="AU7" s="84">
        <v>7.0123971609730135E-2</v>
      </c>
      <c r="AV7" s="19">
        <v>6.0525527435985049E-2</v>
      </c>
      <c r="AW7" s="19">
        <v>8.5070411010603642E-2</v>
      </c>
      <c r="AX7" s="19">
        <v>6.7802675191274225E-2</v>
      </c>
      <c r="AY7" s="19">
        <v>8.2915788068018276E-2</v>
      </c>
      <c r="AZ7" s="87">
        <v>0.1010525772313514</v>
      </c>
      <c r="BA7" s="5">
        <v>9.1683689111509925E-2</v>
      </c>
      <c r="BB7" s="84">
        <v>0.1063983736030872</v>
      </c>
      <c r="BC7" s="19">
        <v>8.1804918983289801E-2</v>
      </c>
      <c r="BD7" s="19">
        <v>0.10024039241938908</v>
      </c>
      <c r="BE7" s="19">
        <v>6.8220508618210357E-2</v>
      </c>
      <c r="BF7" s="19">
        <v>0.10423473276585728</v>
      </c>
      <c r="BG7" s="87">
        <v>8.8479842130248051E-2</v>
      </c>
      <c r="BH7" s="32">
        <v>7.1636677411125851E-2</v>
      </c>
      <c r="BI7" s="43">
        <v>7.5959143953912789E-2</v>
      </c>
      <c r="BJ7" s="27">
        <v>9.5879503612245245E-2</v>
      </c>
      <c r="BK7" s="27">
        <v>9.9851820497923682E-2</v>
      </c>
      <c r="BL7" s="19">
        <v>9.0904709497234268E-2</v>
      </c>
      <c r="BM7" s="19">
        <v>9.1696692672840696E-2</v>
      </c>
      <c r="BN7" s="87">
        <v>8.5443390675755501E-2</v>
      </c>
      <c r="BO7" s="32">
        <v>5.302314108278474E-2</v>
      </c>
      <c r="BP7" s="43">
        <v>1.691604413044932E-2</v>
      </c>
      <c r="BQ7" s="27">
        <v>7.3198783739974752E-2</v>
      </c>
      <c r="BR7" s="27">
        <v>9.603273470646366E-2</v>
      </c>
      <c r="BS7" s="27">
        <v>0.1069645683646155</v>
      </c>
      <c r="BT7" s="27">
        <v>0.10169896525444656</v>
      </c>
      <c r="BU7" s="96">
        <v>8.277636224813624E-2</v>
      </c>
      <c r="BV7" s="32">
        <v>7.0727376278160198E-2</v>
      </c>
      <c r="BW7" s="43">
        <v>9.5705100555600695E-3</v>
      </c>
      <c r="BX7" s="27">
        <v>6.5162622944935758E-2</v>
      </c>
      <c r="BY7" s="27">
        <v>9.1764393086371729E-2</v>
      </c>
      <c r="BZ7" s="27">
        <v>7.4791925629013808E-2</v>
      </c>
      <c r="CA7" s="27">
        <v>6.373995222597359E-2</v>
      </c>
      <c r="CB7" s="128">
        <v>6.5644078269377973E-2</v>
      </c>
      <c r="CC7" s="43">
        <v>4.8926857150985492E-2</v>
      </c>
      <c r="CD7" s="27">
        <v>4.5007812178778563E-2</v>
      </c>
      <c r="CE7" s="19">
        <v>5.9771491388046674E-2</v>
      </c>
      <c r="CF7" s="19">
        <v>6.9487053819681968E-2</v>
      </c>
      <c r="CG7" s="19">
        <v>9.4159768224507612E-2</v>
      </c>
      <c r="CH7" s="19">
        <v>9.6142577873844184E-2</v>
      </c>
      <c r="CI7" s="128">
        <v>7.3835701285638669E-2</v>
      </c>
      <c r="CJ7" s="5">
        <v>8.6619850642612572E-2</v>
      </c>
      <c r="CK7" s="155">
        <v>0.1030990576251514</v>
      </c>
      <c r="CL7" s="5">
        <v>5.4969564600012011E-2</v>
      </c>
      <c r="CM7" s="155">
        <v>4.3456794912071051E-2</v>
      </c>
    </row>
    <row r="8" spans="1:91" x14ac:dyDescent="0.25">
      <c r="A8" s="282"/>
      <c r="B8" s="276"/>
      <c r="C8" s="14" t="s">
        <v>29</v>
      </c>
      <c r="D8" s="32">
        <f t="shared" si="0"/>
        <v>3.7052230053725391E-2</v>
      </c>
      <c r="E8" s="43">
        <f t="shared" si="1"/>
        <v>3.1991446453221384E-2</v>
      </c>
      <c r="F8" s="27">
        <f t="shared" si="2"/>
        <v>3.2037575645149044E-2</v>
      </c>
      <c r="G8" s="19">
        <f t="shared" si="3"/>
        <v>4.2175645137587842E-2</v>
      </c>
      <c r="H8" s="19">
        <f t="shared" si="4"/>
        <v>3.8496425687798298E-2</v>
      </c>
      <c r="I8" s="19">
        <f t="shared" si="5"/>
        <v>3.5039402817432341E-2</v>
      </c>
      <c r="J8" s="22">
        <f t="shared" si="5"/>
        <v>3.4710440332516648E-2</v>
      </c>
      <c r="K8" s="32">
        <f t="shared" si="6"/>
        <v>3.8525562952913726E-2</v>
      </c>
      <c r="L8" s="43">
        <f t="shared" si="7"/>
        <v>3.3692484229894598E-2</v>
      </c>
      <c r="M8" s="27">
        <f t="shared" si="8"/>
        <v>3.4108710239681352E-2</v>
      </c>
      <c r="N8" s="19">
        <f t="shared" si="9"/>
        <v>4.1629710865355884E-2</v>
      </c>
      <c r="O8" s="19">
        <f t="shared" si="10"/>
        <v>3.907785435972503E-2</v>
      </c>
      <c r="P8" s="19">
        <f t="shared" si="11"/>
        <v>3.5609093375896031E-2</v>
      </c>
      <c r="Q8" s="22">
        <f t="shared" si="12"/>
        <v>3.5881131380920445E-2</v>
      </c>
      <c r="R8" s="32">
        <v>6.7377355294540309E-3</v>
      </c>
      <c r="S8" s="27">
        <v>1.2238572982123375E-2</v>
      </c>
      <c r="T8" s="27">
        <v>9.6121425104285594E-3</v>
      </c>
      <c r="U8" s="19">
        <v>3.1577622644928069E-2</v>
      </c>
      <c r="V8" s="19">
        <v>2.2790041149344218E-2</v>
      </c>
      <c r="W8" s="19">
        <v>2.248312089914448E-2</v>
      </c>
      <c r="X8" s="155">
        <v>1.6762154399157667E-2</v>
      </c>
      <c r="Y8" s="32">
        <v>1.9334950125691908E-2</v>
      </c>
      <c r="Z8" s="27">
        <v>2.0861374997087217E-2</v>
      </c>
      <c r="AA8" s="27">
        <v>5.3865886301701589E-2</v>
      </c>
      <c r="AB8" s="19">
        <v>3.7434954514925775E-2</v>
      </c>
      <c r="AC8" s="19">
        <v>2.2988342128109039E-2</v>
      </c>
      <c r="AD8" s="19">
        <v>2.4699595681741224E-2</v>
      </c>
      <c r="AE8" s="155">
        <v>3.4367792182796515E-2</v>
      </c>
      <c r="AF8" s="32">
        <v>5.3730531876613821E-2</v>
      </c>
      <c r="AG8" s="27">
        <v>3.5954431290955498E-2</v>
      </c>
      <c r="AH8" s="27">
        <v>3.6592277845749942E-2</v>
      </c>
      <c r="AI8" s="19">
        <v>2.7851989701836784E-2</v>
      </c>
      <c r="AJ8" s="19">
        <v>3.7982805091096444E-2</v>
      </c>
      <c r="AK8" s="19">
        <v>4.6704766817042262E-2</v>
      </c>
      <c r="AL8" s="155">
        <v>3.1689032644094013E-2</v>
      </c>
      <c r="AM8" s="32">
        <v>4.0029900341870796E-2</v>
      </c>
      <c r="AN8" s="27">
        <v>3.5500098011302043E-2</v>
      </c>
      <c r="AO8" s="27">
        <v>4.3791393186436607E-2</v>
      </c>
      <c r="AP8" s="19">
        <v>4.1819176652739293E-2</v>
      </c>
      <c r="AQ8" s="19">
        <v>6.1141440867742043E-2</v>
      </c>
      <c r="AR8" s="19">
        <v>5.9980565656536651E-2</v>
      </c>
      <c r="AS8" s="155">
        <v>3.9709024912839369E-2</v>
      </c>
      <c r="AT8" s="5">
        <v>4.3189831156266789E-2</v>
      </c>
      <c r="AU8" s="84">
        <v>5.4510844105622722E-2</v>
      </c>
      <c r="AV8" s="19">
        <v>3.2757741158089375E-2</v>
      </c>
      <c r="AW8" s="19">
        <v>5.7610007006542265E-2</v>
      </c>
      <c r="AX8" s="19">
        <v>3.692030698786903E-2</v>
      </c>
      <c r="AY8" s="19">
        <v>2.7000345237687521E-2</v>
      </c>
      <c r="AZ8" s="87">
        <v>4.7504418953946893E-2</v>
      </c>
      <c r="BA8" s="5">
        <v>5.1761420738797644E-2</v>
      </c>
      <c r="BB8" s="84">
        <v>4.0690356711430328E-2</v>
      </c>
      <c r="BC8" s="19">
        <v>3.8005107308383627E-2</v>
      </c>
      <c r="BD8" s="19">
        <v>4.7217843447323611E-2</v>
      </c>
      <c r="BE8" s="19">
        <v>3.4721749882226503E-2</v>
      </c>
      <c r="BF8" s="19">
        <v>3.6570209068220484E-2</v>
      </c>
      <c r="BG8" s="87">
        <v>4.1058309757782407E-2</v>
      </c>
      <c r="BH8" s="32">
        <v>4.8626579288085517E-2</v>
      </c>
      <c r="BI8" s="43">
        <v>5.0136208360357953E-2</v>
      </c>
      <c r="BJ8" s="27">
        <v>2.8987157367216129E-2</v>
      </c>
      <c r="BK8" s="27">
        <v>5.9731522827539074E-2</v>
      </c>
      <c r="BL8" s="19">
        <v>4.5499924387023896E-2</v>
      </c>
      <c r="BM8" s="19">
        <v>2.9633387269696689E-2</v>
      </c>
      <c r="BN8" s="87">
        <v>2.8127843665501015E-2</v>
      </c>
      <c r="BO8" s="32">
        <v>4.4793554566529323E-2</v>
      </c>
      <c r="BP8" s="43">
        <v>1.9647987380277659E-2</v>
      </c>
      <c r="BQ8" s="27">
        <v>2.9257976239445007E-2</v>
      </c>
      <c r="BR8" s="27">
        <v>2.9794570127012268E-2</v>
      </c>
      <c r="BS8" s="27">
        <v>5.0578224384389088E-2</v>
      </c>
      <c r="BT8" s="27">
        <v>3.7800756377098954E-2</v>
      </c>
      <c r="BU8" s="96">
        <v>4.7830474531245649E-2</v>
      </c>
      <c r="BV8" s="32">
        <v>4.5009343681486437E-2</v>
      </c>
      <c r="BW8" s="43">
        <v>2.6603043054050234E-3</v>
      </c>
      <c r="BX8" s="27">
        <v>2.6374906850880914E-2</v>
      </c>
      <c r="BY8" s="27">
        <v>4.3848808831582306E-2</v>
      </c>
      <c r="BZ8" s="27">
        <v>3.6915829995202903E-2</v>
      </c>
      <c r="CA8" s="27">
        <v>3.2580257470200116E-2</v>
      </c>
      <c r="CB8" s="128">
        <v>2.0225712384927073E-2</v>
      </c>
      <c r="CC8" s="43">
        <v>1.730845323245761E-2</v>
      </c>
      <c r="CD8" s="27">
        <v>4.7714286387652002E-2</v>
      </c>
      <c r="CE8" s="19">
        <v>2.113116768315872E-2</v>
      </c>
      <c r="CF8" s="19">
        <v>4.4869955621449027E-2</v>
      </c>
      <c r="CG8" s="19">
        <v>3.5425592004979849E-2</v>
      </c>
      <c r="CH8" s="19">
        <v>3.2941023696955063E-2</v>
      </c>
      <c r="CI8" s="128">
        <v>3.9829639892875815E-2</v>
      </c>
      <c r="CJ8" s="5">
        <v>4.0940877451672693E-2</v>
      </c>
      <c r="CK8" s="155">
        <v>2.3910389663645847E-2</v>
      </c>
      <c r="CL8" s="5">
        <v>8.5540278598438685E-3</v>
      </c>
      <c r="CM8" s="155">
        <v>3.0410029401180781E-3</v>
      </c>
    </row>
    <row r="9" spans="1:91" x14ac:dyDescent="0.25">
      <c r="A9" s="282"/>
      <c r="B9" s="276"/>
      <c r="C9" s="14" t="s">
        <v>30</v>
      </c>
      <c r="D9" s="32">
        <f t="shared" si="0"/>
        <v>1.3197967360794547E-2</v>
      </c>
      <c r="E9" s="43">
        <f t="shared" si="1"/>
        <v>7.071092918942189E-3</v>
      </c>
      <c r="F9" s="27">
        <f t="shared" si="2"/>
        <v>5.815597770935192E-3</v>
      </c>
      <c r="G9" s="19">
        <f t="shared" si="3"/>
        <v>8.7588120364750482E-3</v>
      </c>
      <c r="H9" s="19">
        <f t="shared" si="4"/>
        <v>1.4187463494134656E-2</v>
      </c>
      <c r="I9" s="19">
        <f t="shared" si="5"/>
        <v>7.1357172226316656E-2</v>
      </c>
      <c r="J9" s="22">
        <f t="shared" si="5"/>
        <v>2.7947834140672295E-2</v>
      </c>
      <c r="K9" s="32">
        <f t="shared" si="6"/>
        <v>1.55664773124683E-2</v>
      </c>
      <c r="L9" s="43">
        <f t="shared" si="7"/>
        <v>4.2727538426925579E-3</v>
      </c>
      <c r="M9" s="27">
        <f t="shared" si="8"/>
        <v>6.87492694502723E-3</v>
      </c>
      <c r="N9" s="19">
        <f t="shared" si="9"/>
        <v>9.4972843556435961E-3</v>
      </c>
      <c r="O9" s="19">
        <f t="shared" si="10"/>
        <v>9.1760425165953903E-3</v>
      </c>
      <c r="P9" s="19">
        <f t="shared" si="11"/>
        <v>7.6696465282895809E-2</v>
      </c>
      <c r="Q9" s="22">
        <f t="shared" si="12"/>
        <v>3.0631698716285283E-2</v>
      </c>
      <c r="R9" s="32">
        <v>0</v>
      </c>
      <c r="S9" s="27">
        <v>0</v>
      </c>
      <c r="T9" s="27">
        <v>0</v>
      </c>
      <c r="U9" s="19">
        <v>0</v>
      </c>
      <c r="V9" s="19">
        <v>0</v>
      </c>
      <c r="W9" s="19">
        <v>1.4084598298230762E-2</v>
      </c>
      <c r="X9" s="155">
        <v>4.2538704655249601E-2</v>
      </c>
      <c r="Y9" s="32">
        <v>1.1920139499820473E-2</v>
      </c>
      <c r="Z9" s="27">
        <v>2.219400722615051E-2</v>
      </c>
      <c r="AA9" s="27">
        <v>0</v>
      </c>
      <c r="AB9" s="19">
        <v>0</v>
      </c>
      <c r="AC9" s="19">
        <v>4.2732631935238199E-2</v>
      </c>
      <c r="AD9" s="19">
        <v>0</v>
      </c>
      <c r="AE9" s="155">
        <v>3.1596044083221544E-2</v>
      </c>
      <c r="AF9" s="32">
        <v>2.1782177727654842E-2</v>
      </c>
      <c r="AG9" s="27">
        <v>0</v>
      </c>
      <c r="AH9" s="27">
        <v>0</v>
      </c>
      <c r="AI9" s="19">
        <v>2.2977576216597798E-2</v>
      </c>
      <c r="AJ9" s="19">
        <v>1.4494525597305241E-2</v>
      </c>
      <c r="AK9" s="19">
        <v>8.3100790576119396E-2</v>
      </c>
      <c r="AL9" s="155">
        <v>3.310158866836979E-3</v>
      </c>
      <c r="AM9" s="32">
        <v>6.6006641180534037E-2</v>
      </c>
      <c r="AN9" s="27">
        <v>0</v>
      </c>
      <c r="AO9" s="27">
        <v>6.0532626090266488E-3</v>
      </c>
      <c r="AP9" s="19">
        <v>1.3126720981960015E-2</v>
      </c>
      <c r="AQ9" s="19">
        <v>3.5435852552323298E-3</v>
      </c>
      <c r="AR9" s="19">
        <v>0.12784102531467198</v>
      </c>
      <c r="AS9" s="155">
        <v>0</v>
      </c>
      <c r="AT9" s="5">
        <v>1.407018579466748E-2</v>
      </c>
      <c r="AU9" s="84">
        <v>0</v>
      </c>
      <c r="AV9" s="19">
        <v>0</v>
      </c>
      <c r="AW9" s="19">
        <v>0</v>
      </c>
      <c r="AX9" s="19">
        <v>0</v>
      </c>
      <c r="AY9" s="19">
        <v>7.407407407407407E-2</v>
      </c>
      <c r="AZ9" s="87">
        <v>0.10165355209409274</v>
      </c>
      <c r="BA9" s="5">
        <v>1.0752674297069565E-2</v>
      </c>
      <c r="BB9" s="84">
        <v>0</v>
      </c>
      <c r="BC9" s="19">
        <v>5.6497117684248706E-3</v>
      </c>
      <c r="BD9" s="19">
        <v>0</v>
      </c>
      <c r="BE9" s="19">
        <v>0</v>
      </c>
      <c r="BF9" s="19">
        <v>0.12083031097409751</v>
      </c>
      <c r="BG9" s="87">
        <v>3.1504550101524684E-2</v>
      </c>
      <c r="BH9" s="32">
        <v>0</v>
      </c>
      <c r="BI9" s="43">
        <v>1.1988023515389952E-2</v>
      </c>
      <c r="BJ9" s="27">
        <v>1.8503031286040708E-2</v>
      </c>
      <c r="BK9" s="27">
        <v>3.0440018942566829E-2</v>
      </c>
      <c r="BL9" s="19">
        <v>1.2637597344987352E-2</v>
      </c>
      <c r="BM9" s="19">
        <v>8.4626681187404351E-2</v>
      </c>
      <c r="BN9" s="87">
        <v>3.5291433837313833E-3</v>
      </c>
      <c r="BO9" s="32">
        <v>0</v>
      </c>
      <c r="BP9" s="43">
        <v>0</v>
      </c>
      <c r="BQ9" s="27">
        <v>2.4793409896725613E-2</v>
      </c>
      <c r="BR9" s="27">
        <v>9.4339587040241212E-3</v>
      </c>
      <c r="BS9" s="27">
        <v>0</v>
      </c>
      <c r="BT9" s="27">
        <v>0.1090142418385685</v>
      </c>
      <c r="BU9" s="96">
        <v>3.0921436545625323E-2</v>
      </c>
      <c r="BV9" s="32">
        <v>0</v>
      </c>
      <c r="BW9" s="43">
        <v>0</v>
      </c>
      <c r="BX9" s="27">
        <v>0</v>
      </c>
      <c r="BY9" s="27">
        <v>1.1609845519601715E-2</v>
      </c>
      <c r="BZ9" s="27">
        <v>5.4871204996815694E-3</v>
      </c>
      <c r="CA9" s="27">
        <v>0.10000000000000003</v>
      </c>
      <c r="CB9" s="128">
        <v>2.7777777777777776E-2</v>
      </c>
      <c r="CC9" s="43">
        <v>7.4478551081990727E-3</v>
      </c>
      <c r="CD9" s="27">
        <v>3.6528898447881424E-2</v>
      </c>
      <c r="CE9" s="19">
        <v>3.1565621491340822E-3</v>
      </c>
      <c r="CF9" s="19">
        <v>0</v>
      </c>
      <c r="CG9" s="19">
        <v>6.2979174308901861E-2</v>
      </c>
      <c r="CH9" s="19">
        <v>0</v>
      </c>
      <c r="CI9" s="128">
        <v>6.6469738986628954E-3</v>
      </c>
      <c r="CJ9" s="5">
        <v>6.0238520850564282E-2</v>
      </c>
      <c r="CK9" s="155">
        <v>0</v>
      </c>
      <c r="CL9" s="5">
        <v>0</v>
      </c>
      <c r="CM9" s="155">
        <v>0</v>
      </c>
    </row>
    <row r="10" spans="1:91" s="8" customFormat="1" ht="13.5" customHeight="1" thickBot="1" x14ac:dyDescent="0.3">
      <c r="A10" s="282"/>
      <c r="B10" s="277"/>
      <c r="C10" s="15" t="s">
        <v>31</v>
      </c>
      <c r="D10" s="33">
        <f t="shared" si="0"/>
        <v>6.7280252689424433E-2</v>
      </c>
      <c r="E10" s="44">
        <f t="shared" si="1"/>
        <v>6.4375013258448979E-2</v>
      </c>
      <c r="F10" s="28">
        <f t="shared" si="2"/>
        <v>6.8533354814147712E-2</v>
      </c>
      <c r="G10" s="20">
        <f t="shared" si="3"/>
        <v>8.4549897554987236E-2</v>
      </c>
      <c r="H10" s="20">
        <f t="shared" si="4"/>
        <v>8.7348363479525848E-2</v>
      </c>
      <c r="I10" s="20">
        <f t="shared" si="5"/>
        <v>9.5532610713222221E-2</v>
      </c>
      <c r="J10" s="23">
        <f t="shared" si="5"/>
        <v>9.1779374132818073E-2</v>
      </c>
      <c r="K10" s="33">
        <f t="shared" si="6"/>
        <v>6.6635823329190297E-2</v>
      </c>
      <c r="L10" s="44">
        <f t="shared" si="7"/>
        <v>6.9178463838390436E-2</v>
      </c>
      <c r="M10" s="28">
        <f t="shared" si="8"/>
        <v>6.853009997589174E-2</v>
      </c>
      <c r="N10" s="20">
        <f t="shared" si="9"/>
        <v>8.5122971934082067E-2</v>
      </c>
      <c r="O10" s="20">
        <f t="shared" si="10"/>
        <v>8.7345157246389221E-2</v>
      </c>
      <c r="P10" s="20">
        <f t="shared" si="11"/>
        <v>9.5441693505239178E-2</v>
      </c>
      <c r="Q10" s="23">
        <f t="shared" si="12"/>
        <v>9.2427148548387808E-2</v>
      </c>
      <c r="R10" s="33">
        <v>3.705134799154066E-2</v>
      </c>
      <c r="S10" s="28">
        <v>4.1839012282370983E-2</v>
      </c>
      <c r="T10" s="28">
        <v>5.0261602405505333E-2</v>
      </c>
      <c r="U10" s="20">
        <v>5.4237352142342668E-2</v>
      </c>
      <c r="V10" s="20">
        <v>6.1537492294978346E-2</v>
      </c>
      <c r="W10" s="20">
        <v>6.9769214659732903E-2</v>
      </c>
      <c r="X10" s="156">
        <v>7.1727328461408627E-2</v>
      </c>
      <c r="Y10" s="33">
        <v>5.4801327770143446E-2</v>
      </c>
      <c r="Z10" s="28">
        <v>6.0547270914994282E-2</v>
      </c>
      <c r="AA10" s="28">
        <v>8.5360127422001011E-2</v>
      </c>
      <c r="AB10" s="20">
        <v>7.7363172271534317E-2</v>
      </c>
      <c r="AC10" s="20">
        <v>8.0122738894256723E-2</v>
      </c>
      <c r="AD10" s="20">
        <v>8.3531599950874044E-2</v>
      </c>
      <c r="AE10" s="156">
        <v>8.3934516393426667E-2</v>
      </c>
      <c r="AF10" s="33">
        <v>6.6751442428810828E-2</v>
      </c>
      <c r="AG10" s="28">
        <v>6.6120253405299007E-2</v>
      </c>
      <c r="AH10" s="28">
        <v>5.9084162205061706E-2</v>
      </c>
      <c r="AI10" s="20">
        <v>8.8146420691800065E-2</v>
      </c>
      <c r="AJ10" s="20">
        <v>8.6437195178655599E-2</v>
      </c>
      <c r="AK10" s="20">
        <v>9.2158708505455406E-2</v>
      </c>
      <c r="AL10" s="156">
        <v>8.8118473593970431E-2</v>
      </c>
      <c r="AM10" s="33">
        <v>7.1209619411824659E-2</v>
      </c>
      <c r="AN10" s="28">
        <v>8.0411749160487836E-2</v>
      </c>
      <c r="AO10" s="28">
        <v>6.5180967167145915E-2</v>
      </c>
      <c r="AP10" s="20">
        <v>8.8990376721762354E-2</v>
      </c>
      <c r="AQ10" s="20">
        <v>0.11354692225779368</v>
      </c>
      <c r="AR10" s="20">
        <v>0.11099442430110731</v>
      </c>
      <c r="AS10" s="156">
        <v>9.9504935590819965E-2</v>
      </c>
      <c r="AT10" s="7">
        <v>7.7063116665113243E-2</v>
      </c>
      <c r="AU10" s="85">
        <v>8.190330338191662E-2</v>
      </c>
      <c r="AV10" s="20">
        <v>6.5102374575970359E-2</v>
      </c>
      <c r="AW10" s="20">
        <v>0.10166837051198691</v>
      </c>
      <c r="AX10" s="20">
        <v>8.2925809452709165E-2</v>
      </c>
      <c r="AY10" s="20">
        <v>0.10696017831696197</v>
      </c>
      <c r="AZ10" s="88">
        <v>0.10975213456087284</v>
      </c>
      <c r="BA10" s="7">
        <v>8.86676788266198E-2</v>
      </c>
      <c r="BB10" s="85">
        <v>8.9633267527774646E-2</v>
      </c>
      <c r="BC10" s="20">
        <v>7.7620233642097469E-2</v>
      </c>
      <c r="BD10" s="20">
        <v>9.8106303299609954E-2</v>
      </c>
      <c r="BE10" s="20">
        <v>9.0893295774092275E-2</v>
      </c>
      <c r="BF10" s="20">
        <v>0.1060247936569335</v>
      </c>
      <c r="BG10" s="88">
        <v>0.10284794924199418</v>
      </c>
      <c r="BH10" s="33">
        <v>7.0031849102009172E-2</v>
      </c>
      <c r="BI10" s="44">
        <v>9.1124626302726594E-2</v>
      </c>
      <c r="BJ10" s="28">
        <v>8.1596608265192522E-2</v>
      </c>
      <c r="BK10" s="28">
        <v>9.3603140233823268E-2</v>
      </c>
      <c r="BL10" s="20">
        <v>8.6138458154726982E-2</v>
      </c>
      <c r="BM10" s="20">
        <v>9.2777079901952109E-2</v>
      </c>
      <c r="BN10" s="88">
        <v>8.7811050995032877E-2</v>
      </c>
      <c r="BO10" s="33">
        <v>6.7510204437460544E-2</v>
      </c>
      <c r="BP10" s="44">
        <v>4.1848227731553507E-2</v>
      </c>
      <c r="BQ10" s="28">
        <v>6.4034724124159573E-2</v>
      </c>
      <c r="BR10" s="28">
        <v>7.8868639599796911E-2</v>
      </c>
      <c r="BS10" s="28">
        <v>9.7159345963901023E-2</v>
      </c>
      <c r="BT10" s="28">
        <v>0.10131754874889623</v>
      </c>
      <c r="BU10" s="97">
        <v>9.5720799549576893E-2</v>
      </c>
      <c r="BV10" s="33">
        <v>7.4878967052642409E-2</v>
      </c>
      <c r="BW10" s="44">
        <v>3.6873705308759067E-2</v>
      </c>
      <c r="BX10" s="28">
        <v>6.9862645940429513E-2</v>
      </c>
      <c r="BY10" s="28">
        <v>8.6665027016748761E-2</v>
      </c>
      <c r="BZ10" s="28">
        <v>8.3969627819102083E-2</v>
      </c>
      <c r="CA10" s="28">
        <v>9.2820271043021096E-2</v>
      </c>
      <c r="CB10" s="129">
        <v>8.8285673995162378E-2</v>
      </c>
      <c r="CC10" s="44">
        <v>6.4836973208079587E-2</v>
      </c>
      <c r="CD10" s="28">
        <v>5.3448716568607189E-2</v>
      </c>
      <c r="CE10" s="20">
        <v>6.7230102393913707E-2</v>
      </c>
      <c r="CF10" s="20">
        <v>7.785017306046714E-2</v>
      </c>
      <c r="CG10" s="20">
        <v>9.0752749005042641E-2</v>
      </c>
      <c r="CH10" s="20">
        <v>9.8972288047287707E-2</v>
      </c>
      <c r="CI10" s="129">
        <v>9.0090878945915873E-2</v>
      </c>
      <c r="CJ10" s="7">
        <v>7.8346344720040137E-2</v>
      </c>
      <c r="CK10" s="156">
        <v>9.3548405429623394E-2</v>
      </c>
      <c r="CL10" s="7">
        <v>4.7932153826680479E-2</v>
      </c>
      <c r="CM10" s="156">
        <v>4.6188200685379391E-2</v>
      </c>
    </row>
    <row r="11" spans="1:91" ht="12.75" customHeight="1" x14ac:dyDescent="0.25">
      <c r="A11" s="282"/>
      <c r="B11" s="278" t="s">
        <v>41</v>
      </c>
      <c r="C11" s="13" t="s">
        <v>25</v>
      </c>
      <c r="D11" s="31">
        <f t="shared" si="0"/>
        <v>0.10911424281447442</v>
      </c>
      <c r="E11" s="42">
        <f t="shared" si="1"/>
        <v>9.2886192905359349E-2</v>
      </c>
      <c r="F11" s="26">
        <f t="shared" si="2"/>
        <v>9.2397062317365497E-2</v>
      </c>
      <c r="G11" s="18">
        <f t="shared" si="3"/>
        <v>9.9121269828325892E-2</v>
      </c>
      <c r="H11" s="18">
        <f t="shared" si="4"/>
        <v>8.5750258164118964E-2</v>
      </c>
      <c r="I11" s="18">
        <f t="shared" si="5"/>
        <v>9.9225562777192494E-2</v>
      </c>
      <c r="J11" s="21">
        <f t="shared" si="5"/>
        <v>0.10514230930255866</v>
      </c>
      <c r="K11" s="31">
        <f t="shared" si="6"/>
        <v>0.11194649920634636</v>
      </c>
      <c r="L11" s="42">
        <f t="shared" si="7"/>
        <v>9.7509924560604394E-2</v>
      </c>
      <c r="M11" s="26">
        <f t="shared" si="8"/>
        <v>9.5383769858405631E-2</v>
      </c>
      <c r="N11" s="18">
        <f t="shared" si="9"/>
        <v>9.9253348110043479E-2</v>
      </c>
      <c r="O11" s="18">
        <f t="shared" si="10"/>
        <v>8.7053677202599253E-2</v>
      </c>
      <c r="P11" s="18">
        <f t="shared" si="11"/>
        <v>9.9884999550880357E-2</v>
      </c>
      <c r="Q11" s="21">
        <f t="shared" si="12"/>
        <v>0.10399258391348275</v>
      </c>
      <c r="R11" s="31">
        <v>9.06377334044009E-2</v>
      </c>
      <c r="S11" s="26">
        <v>7.8282539869585235E-2</v>
      </c>
      <c r="T11" s="26">
        <v>8.4707900103535516E-2</v>
      </c>
      <c r="U11" s="18">
        <v>7.2799524828364423E-2</v>
      </c>
      <c r="V11" s="18">
        <v>7.6256107966439682E-2</v>
      </c>
      <c r="W11" s="18">
        <v>8.0905396606437918E-2</v>
      </c>
      <c r="X11" s="154">
        <v>8.9480740439740442E-2</v>
      </c>
      <c r="Y11" s="31">
        <v>0.10692282230038679</v>
      </c>
      <c r="Z11" s="26">
        <v>9.2133389904364038E-2</v>
      </c>
      <c r="AA11" s="26">
        <v>0.11470713456614134</v>
      </c>
      <c r="AB11" s="18">
        <v>9.5376180218579715E-2</v>
      </c>
      <c r="AC11" s="18">
        <v>8.8930342836714263E-2</v>
      </c>
      <c r="AD11" s="18">
        <v>9.3851725803115335E-2</v>
      </c>
      <c r="AE11" s="154">
        <v>9.9200494254078592E-2</v>
      </c>
      <c r="AF11" s="31">
        <v>0.12182164542836045</v>
      </c>
      <c r="AG11" s="26">
        <v>0.10551752513375878</v>
      </c>
      <c r="AH11" s="26">
        <v>9.8112657743482282E-2</v>
      </c>
      <c r="AI11" s="18">
        <v>0.10605586592803812</v>
      </c>
      <c r="AJ11" s="18">
        <v>8.8268281794032316E-2</v>
      </c>
      <c r="AK11" s="18">
        <v>9.6234801092229205E-2</v>
      </c>
      <c r="AL11" s="154">
        <v>9.8049969199590706E-2</v>
      </c>
      <c r="AM11" s="31">
        <v>0.12990773031757408</v>
      </c>
      <c r="AN11" s="26">
        <v>0.11215007963824362</v>
      </c>
      <c r="AO11" s="26">
        <v>9.4273846032639802E-2</v>
      </c>
      <c r="AP11" s="18">
        <v>0.10814390218512264</v>
      </c>
      <c r="AQ11" s="18">
        <v>0.10012041010238103</v>
      </c>
      <c r="AR11" s="18">
        <v>0.10966377279395365</v>
      </c>
      <c r="AS11" s="154">
        <v>0.11126636713330386</v>
      </c>
      <c r="AT11" s="3">
        <v>0.10855105187090279</v>
      </c>
      <c r="AU11" s="83">
        <v>0.1020044133874867</v>
      </c>
      <c r="AV11" s="18">
        <v>9.2607204166559751E-2</v>
      </c>
      <c r="AW11" s="18">
        <v>9.2415119674897322E-2</v>
      </c>
      <c r="AX11" s="18">
        <v>7.9312686245048905E-2</v>
      </c>
      <c r="AY11" s="18">
        <v>0.10198029718250839</v>
      </c>
      <c r="AZ11" s="86">
        <v>0.10504891188728527</v>
      </c>
      <c r="BA11" s="3">
        <v>0.12130968098657985</v>
      </c>
      <c r="BB11" s="83">
        <v>0.10523221852419409</v>
      </c>
      <c r="BC11" s="18">
        <v>9.5236722934453233E-2</v>
      </c>
      <c r="BD11" s="18">
        <v>0.1125454304055078</v>
      </c>
      <c r="BE11" s="18">
        <v>8.827223386082389E-2</v>
      </c>
      <c r="BF11" s="18">
        <v>0.1062787239752805</v>
      </c>
      <c r="BG11" s="86">
        <v>0.10938206063001932</v>
      </c>
      <c r="BH11" s="31">
        <v>0.111061029457403</v>
      </c>
      <c r="BI11" s="42">
        <v>0.10383845593221498</v>
      </c>
      <c r="BJ11" s="26">
        <v>9.6074870913917323E-2</v>
      </c>
      <c r="BK11" s="26">
        <v>0.1103574912068896</v>
      </c>
      <c r="BL11" s="18">
        <v>8.2935483883704975E-2</v>
      </c>
      <c r="BM11" s="18">
        <v>9.7811350863149987E-2</v>
      </c>
      <c r="BN11" s="86">
        <v>0.10646748545003901</v>
      </c>
      <c r="BO11" s="31">
        <v>0.10536029988516303</v>
      </c>
      <c r="BP11" s="42">
        <v>8.0920774094987713E-2</v>
      </c>
      <c r="BQ11" s="26">
        <v>8.7349822406515829E-2</v>
      </c>
      <c r="BR11" s="26">
        <v>9.6333270432948148E-2</v>
      </c>
      <c r="BS11" s="26">
        <v>9.2333870931648979E-2</v>
      </c>
      <c r="BT11" s="26">
        <v>0.11235392809036784</v>
      </c>
      <c r="BU11" s="95">
        <v>0.11304464231380477</v>
      </c>
      <c r="BV11" s="31">
        <v>0.10233662838182143</v>
      </c>
      <c r="BW11" s="42">
        <v>7.3410852204573024E-2</v>
      </c>
      <c r="BX11" s="26">
        <v>8.3301971810637837E-2</v>
      </c>
      <c r="BY11" s="26">
        <v>9.8107446849616281E-2</v>
      </c>
      <c r="BZ11" s="26">
        <v>7.8231484376368954E-2</v>
      </c>
      <c r="CA11" s="26">
        <v>9.9840538152105113E-2</v>
      </c>
      <c r="CB11" s="127">
        <v>0.12062167367624127</v>
      </c>
      <c r="CC11" s="42">
        <v>9.3233806112151721E-2</v>
      </c>
      <c r="CD11" s="26">
        <v>7.5371680364185317E-2</v>
      </c>
      <c r="CE11" s="18">
        <v>7.7598492495772109E-2</v>
      </c>
      <c r="CF11" s="18">
        <v>9.9078466553294914E-2</v>
      </c>
      <c r="CG11" s="18">
        <v>8.2841679644026722E-2</v>
      </c>
      <c r="CH11" s="18">
        <v>9.3335093212776887E-2</v>
      </c>
      <c r="CI11" s="127">
        <v>9.8860748041483357E-2</v>
      </c>
      <c r="CJ11" s="3">
        <v>7.6796317836577782E-2</v>
      </c>
      <c r="CK11" s="154">
        <v>8.7801790497579899E-2</v>
      </c>
      <c r="CL11" s="3">
        <v>7.758505383267246E-2</v>
      </c>
      <c r="CM11" s="154">
        <v>5.6849184825753171E-2</v>
      </c>
    </row>
    <row r="12" spans="1:91" x14ac:dyDescent="0.25">
      <c r="A12" s="282"/>
      <c r="B12" s="279"/>
      <c r="C12" s="14" t="s">
        <v>26</v>
      </c>
      <c r="D12" s="32">
        <f t="shared" si="0"/>
        <v>7.9610026777103868E-2</v>
      </c>
      <c r="E12" s="43">
        <f t="shared" si="1"/>
        <v>7.0597059432273457E-2</v>
      </c>
      <c r="F12" s="27">
        <f t="shared" si="2"/>
        <v>7.0671801387859265E-2</v>
      </c>
      <c r="G12" s="19">
        <f t="shared" si="3"/>
        <v>8.6220204288999944E-2</v>
      </c>
      <c r="H12" s="19">
        <f t="shared" si="4"/>
        <v>9.0217756907578411E-2</v>
      </c>
      <c r="I12" s="19">
        <f t="shared" si="5"/>
        <v>9.7828580893681016E-2</v>
      </c>
      <c r="J12" s="22">
        <f t="shared" si="5"/>
        <v>9.265143012808387E-2</v>
      </c>
      <c r="K12" s="32">
        <f t="shared" si="6"/>
        <v>7.9818089667080455E-2</v>
      </c>
      <c r="L12" s="43">
        <f t="shared" si="7"/>
        <v>7.5799718572452782E-2</v>
      </c>
      <c r="M12" s="27">
        <f t="shared" si="8"/>
        <v>7.0711691472994068E-2</v>
      </c>
      <c r="N12" s="19">
        <f t="shared" si="9"/>
        <v>8.6841829986775476E-2</v>
      </c>
      <c r="O12" s="19">
        <f t="shared" si="10"/>
        <v>9.088183390242352E-2</v>
      </c>
      <c r="P12" s="19">
        <f t="shared" si="11"/>
        <v>9.8388331774275251E-2</v>
      </c>
      <c r="Q12" s="22">
        <f t="shared" si="12"/>
        <v>9.4457842316427024E-2</v>
      </c>
      <c r="R12" s="32">
        <v>4.8490661346479579E-2</v>
      </c>
      <c r="S12" s="27">
        <v>5.036088473509627E-2</v>
      </c>
      <c r="T12" s="27">
        <v>5.1864670970241854E-2</v>
      </c>
      <c r="U12" s="19">
        <v>5.6248977065347844E-2</v>
      </c>
      <c r="V12" s="19">
        <v>6.5317487737902122E-2</v>
      </c>
      <c r="W12" s="19">
        <v>7.3534613660736534E-2</v>
      </c>
      <c r="X12" s="155">
        <v>7.3829892639085695E-2</v>
      </c>
      <c r="Y12" s="32">
        <v>6.4916561065162012E-2</v>
      </c>
      <c r="Z12" s="27">
        <v>6.6168478090446237E-2</v>
      </c>
      <c r="AA12" s="27">
        <v>8.6419885768354007E-2</v>
      </c>
      <c r="AB12" s="19">
        <v>7.7672118231032747E-2</v>
      </c>
      <c r="AC12" s="19">
        <v>8.2395724498350753E-2</v>
      </c>
      <c r="AD12" s="19">
        <v>8.829927446303093E-2</v>
      </c>
      <c r="AE12" s="155">
        <v>8.4019478490485133E-2</v>
      </c>
      <c r="AF12" s="32">
        <v>7.8752369197704702E-2</v>
      </c>
      <c r="AG12" s="27">
        <v>7.3086609897893604E-2</v>
      </c>
      <c r="AH12" s="27">
        <v>6.4806672974946231E-2</v>
      </c>
      <c r="AI12" s="19">
        <v>9.2959633844691567E-2</v>
      </c>
      <c r="AJ12" s="19">
        <v>8.6044930236570866E-2</v>
      </c>
      <c r="AK12" s="19">
        <v>9.6892039142176895E-2</v>
      </c>
      <c r="AL12" s="155">
        <v>8.9088373593031289E-2</v>
      </c>
      <c r="AM12" s="32">
        <v>9.411620463752024E-2</v>
      </c>
      <c r="AN12" s="27">
        <v>8.6918442783807781E-2</v>
      </c>
      <c r="AO12" s="27">
        <v>6.6507372653482486E-2</v>
      </c>
      <c r="AP12" s="19">
        <v>9.8342524760806252E-2</v>
      </c>
      <c r="AQ12" s="19">
        <v>0.11116502049618686</v>
      </c>
      <c r="AR12" s="19">
        <v>0.11313400181853052</v>
      </c>
      <c r="AS12" s="155">
        <v>0.10280526364109817</v>
      </c>
      <c r="AT12" s="5">
        <v>8.7795920393878554E-2</v>
      </c>
      <c r="AU12" s="84">
        <v>8.5985811001739132E-2</v>
      </c>
      <c r="AV12" s="19">
        <v>6.9022447725022446E-2</v>
      </c>
      <c r="AW12" s="19">
        <v>8.7259558259943346E-2</v>
      </c>
      <c r="AX12" s="19">
        <v>9.2632016404937137E-2</v>
      </c>
      <c r="AY12" s="19">
        <v>0.10561081992600646</v>
      </c>
      <c r="AZ12" s="87">
        <v>0.11002567377545253</v>
      </c>
      <c r="BA12" s="5">
        <v>0.10290453484903486</v>
      </c>
      <c r="BB12" s="84">
        <v>9.7490899010271942E-2</v>
      </c>
      <c r="BC12" s="19">
        <v>7.7521674108220834E-2</v>
      </c>
      <c r="BD12" s="19">
        <v>0.10726042473448649</v>
      </c>
      <c r="BE12" s="19">
        <v>9.9578819033222479E-2</v>
      </c>
      <c r="BF12" s="19">
        <v>0.10959170365866698</v>
      </c>
      <c r="BG12" s="87">
        <v>0.10825565405247976</v>
      </c>
      <c r="BH12" s="32">
        <v>8.3910846022955468E-2</v>
      </c>
      <c r="BI12" s="43">
        <v>9.5316394976543914E-2</v>
      </c>
      <c r="BJ12" s="27">
        <v>8.0471647560533266E-2</v>
      </c>
      <c r="BK12" s="27">
        <v>9.6336903334716936E-2</v>
      </c>
      <c r="BL12" s="19">
        <v>9.1057806806430053E-2</v>
      </c>
      <c r="BM12" s="19">
        <v>9.7198153022230588E-2</v>
      </c>
      <c r="BN12" s="87">
        <v>9.1923574677182485E-2</v>
      </c>
      <c r="BO12" s="32">
        <v>7.7657619823908161E-2</v>
      </c>
      <c r="BP12" s="43">
        <v>5.1070228083823443E-2</v>
      </c>
      <c r="BQ12" s="27">
        <v>6.9079160023151384E-2</v>
      </c>
      <c r="BR12" s="27">
        <v>7.8654499663178695E-2</v>
      </c>
      <c r="BS12" s="27">
        <v>9.8862866005787919E-2</v>
      </c>
      <c r="BT12" s="27">
        <v>0.10284604850282325</v>
      </c>
      <c r="BU12" s="96">
        <v>9.5714827662601226E-2</v>
      </c>
      <c r="BV12" s="32">
        <v>8.3055211560713563E-2</v>
      </c>
      <c r="BW12" s="43">
        <v>4.446857969879614E-2</v>
      </c>
      <c r="BX12" s="27">
        <v>7.2907452981246693E-2</v>
      </c>
      <c r="BY12" s="27">
        <v>8.6929520243130123E-2</v>
      </c>
      <c r="BZ12" s="27">
        <v>8.498741092719278E-2</v>
      </c>
      <c r="CA12" s="27">
        <v>9.351525047534609E-2</v>
      </c>
      <c r="CB12" s="128">
        <v>8.5180180032267808E-2</v>
      </c>
      <c r="CC12" s="43">
        <v>7.4500338873681474E-2</v>
      </c>
      <c r="CD12" s="27">
        <v>5.510426604431623E-2</v>
      </c>
      <c r="CE12" s="19">
        <v>6.8117029113393429E-2</v>
      </c>
      <c r="CF12" s="19">
        <v>8.0537882752665449E-2</v>
      </c>
      <c r="CG12" s="19">
        <v>9.0135486929203187E-2</v>
      </c>
      <c r="CH12" s="19">
        <v>9.7663904267262167E-2</v>
      </c>
      <c r="CI12" s="128">
        <v>8.5671382717154701E-2</v>
      </c>
      <c r="CJ12" s="5">
        <v>8.1301312449128305E-2</v>
      </c>
      <c r="CK12" s="155">
        <v>9.7055068151399498E-2</v>
      </c>
      <c r="CL12" s="5">
        <v>5.7357032537738842E-2</v>
      </c>
      <c r="CM12" s="155">
        <v>5.3215025621601818E-2</v>
      </c>
    </row>
    <row r="13" spans="1:91" x14ac:dyDescent="0.25">
      <c r="A13" s="282"/>
      <c r="B13" s="279"/>
      <c r="C13" s="14" t="s">
        <v>27</v>
      </c>
      <c r="D13" s="32">
        <f t="shared" si="0"/>
        <v>2.8207450833448312E-2</v>
      </c>
      <c r="E13" s="43">
        <f t="shared" si="1"/>
        <v>6.3037266698764888E-2</v>
      </c>
      <c r="F13" s="27">
        <f t="shared" si="2"/>
        <v>6.0834101818372933E-2</v>
      </c>
      <c r="G13" s="19">
        <f t="shared" si="3"/>
        <v>7.8631408533353001E-2</v>
      </c>
      <c r="H13" s="19">
        <f t="shared" si="4"/>
        <v>0.12691011388567006</v>
      </c>
      <c r="I13" s="19">
        <f t="shared" si="5"/>
        <v>5.6698957623029775E-2</v>
      </c>
      <c r="J13" s="22">
        <f t="shared" si="5"/>
        <v>3.445129099221194E-2</v>
      </c>
      <c r="K13" s="32">
        <f t="shared" si="6"/>
        <v>2.1213599507603868E-2</v>
      </c>
      <c r="L13" s="43">
        <f t="shared" si="7"/>
        <v>6.5967044136172076E-2</v>
      </c>
      <c r="M13" s="27">
        <f t="shared" si="8"/>
        <v>6.1432614300315248E-2</v>
      </c>
      <c r="N13" s="19">
        <f t="shared" si="9"/>
        <v>7.498967587389406E-2</v>
      </c>
      <c r="O13" s="19">
        <f t="shared" si="10"/>
        <v>0.12524016707468089</v>
      </c>
      <c r="P13" s="19">
        <f t="shared" si="11"/>
        <v>5.92999675621863E-2</v>
      </c>
      <c r="Q13" s="22">
        <f t="shared" si="12"/>
        <v>3.4951565728725584E-2</v>
      </c>
      <c r="R13" s="32">
        <v>3.4044851453895027E-2</v>
      </c>
      <c r="S13" s="27">
        <v>2.3822720432610443E-2</v>
      </c>
      <c r="T13" s="27">
        <v>6.3232001308052899E-2</v>
      </c>
      <c r="U13" s="19">
        <v>3.8182552782092427E-2</v>
      </c>
      <c r="V13" s="19">
        <v>0.10641339583130668</v>
      </c>
      <c r="W13" s="19">
        <v>8.6159624958789968E-2</v>
      </c>
      <c r="X13" s="155">
        <v>1.5647103112820106E-2</v>
      </c>
      <c r="Y13" s="32">
        <v>3.9867508143958206E-3</v>
      </c>
      <c r="Z13" s="27">
        <v>6.0608894269439696E-2</v>
      </c>
      <c r="AA13" s="27">
        <v>7.0481428629448492E-2</v>
      </c>
      <c r="AB13" s="19">
        <v>7.0151912606637432E-2</v>
      </c>
      <c r="AC13" s="19">
        <v>9.9308938475195757E-2</v>
      </c>
      <c r="AD13" s="19">
        <v>6.365716718871077E-2</v>
      </c>
      <c r="AE13" s="155">
        <v>7.6165591069608629E-2</v>
      </c>
      <c r="AF13" s="32">
        <v>1.8434229683040478E-2</v>
      </c>
      <c r="AG13" s="27">
        <v>4.592846723598306E-2</v>
      </c>
      <c r="AH13" s="27">
        <v>3.8164397015297565E-2</v>
      </c>
      <c r="AI13" s="19">
        <v>7.5725486810218345E-2</v>
      </c>
      <c r="AJ13" s="19">
        <v>0.11194175296781127</v>
      </c>
      <c r="AK13" s="19">
        <v>6.6375329398181082E-2</v>
      </c>
      <c r="AL13" s="155">
        <v>1.0411778819675114E-2</v>
      </c>
      <c r="AM13" s="32">
        <v>1.350662409168453E-2</v>
      </c>
      <c r="AN13" s="27">
        <v>7.043030456424533E-2</v>
      </c>
      <c r="AO13" s="27">
        <v>1.503397546845936E-2</v>
      </c>
      <c r="AP13" s="19">
        <v>6.346751583538128E-2</v>
      </c>
      <c r="AQ13" s="19">
        <v>9.799359021606753E-2</v>
      </c>
      <c r="AR13" s="19">
        <v>8.0416110954834696E-2</v>
      </c>
      <c r="AS13" s="155">
        <v>1.5498611321472561E-2</v>
      </c>
      <c r="AT13" s="5">
        <v>2.4051489439901819E-2</v>
      </c>
      <c r="AU13" s="84">
        <v>8.6448788787380257E-2</v>
      </c>
      <c r="AV13" s="19">
        <v>5.1918128936213934E-2</v>
      </c>
      <c r="AW13" s="19">
        <v>9.2793349211441806E-2</v>
      </c>
      <c r="AX13" s="19">
        <v>0.13691088566246076</v>
      </c>
      <c r="AY13" s="19">
        <v>3.4046932453882198E-2</v>
      </c>
      <c r="AZ13" s="87">
        <v>3.2489528857048429E-2</v>
      </c>
      <c r="BA13" s="5">
        <v>1.7803448151773062E-2</v>
      </c>
      <c r="BB13" s="84">
        <v>8.6866027910230903E-2</v>
      </c>
      <c r="BC13" s="19">
        <v>8.6947595186875531E-2</v>
      </c>
      <c r="BD13" s="19">
        <v>0.11009383838871802</v>
      </c>
      <c r="BE13" s="19">
        <v>0.14064784826680879</v>
      </c>
      <c r="BF13" s="19">
        <v>1.9190958281657088E-2</v>
      </c>
      <c r="BG13" s="87">
        <v>6.689017252358774E-2</v>
      </c>
      <c r="BH13" s="32">
        <v>2.7262225731851768E-2</v>
      </c>
      <c r="BI13" s="43">
        <v>8.5712866932901977E-2</v>
      </c>
      <c r="BJ13" s="27">
        <v>9.5095372633674985E-2</v>
      </c>
      <c r="BK13" s="27">
        <v>8.7707300441920405E-2</v>
      </c>
      <c r="BL13" s="19">
        <v>0.135840726574849</v>
      </c>
      <c r="BM13" s="19">
        <v>6.7112708390975231E-2</v>
      </c>
      <c r="BN13" s="87">
        <v>2.6941117489568612E-2</v>
      </c>
      <c r="BO13" s="32">
        <v>3.0619176694288434E-2</v>
      </c>
      <c r="BP13" s="43">
        <v>6.7918282956584919E-2</v>
      </c>
      <c r="BQ13" s="27">
        <v>7.0588015224499243E-2</v>
      </c>
      <c r="BR13" s="27">
        <v>6.1795450914742707E-2</v>
      </c>
      <c r="BS13" s="27">
        <v>0.17286419860294736</v>
      </c>
      <c r="BT13" s="27">
        <v>5.7440908870459453E-2</v>
      </c>
      <c r="BU13" s="96">
        <v>3.5568622636023436E-2</v>
      </c>
      <c r="BV13" s="32">
        <v>6.1436582719052557E-2</v>
      </c>
      <c r="BW13" s="43">
        <v>4.9469319667365723E-2</v>
      </c>
      <c r="BX13" s="27">
        <v>5.8116440879148724E-2</v>
      </c>
      <c r="BY13" s="27">
        <v>6.826048178017563E-2</v>
      </c>
      <c r="BZ13" s="27">
        <v>0.13083776144702824</v>
      </c>
      <c r="CA13" s="27">
        <v>2.9577011589535459E-2</v>
      </c>
      <c r="CB13" s="128">
        <v>2.0476033573564579E-2</v>
      </c>
      <c r="CC13" s="43">
        <v>5.0929129554599606E-2</v>
      </c>
      <c r="CD13" s="27">
        <v>5.3166994230906532E-2</v>
      </c>
      <c r="CE13" s="19">
        <v>5.876366290205861E-2</v>
      </c>
      <c r="CF13" s="19">
        <v>0.1181361965622019</v>
      </c>
      <c r="CG13" s="19">
        <v>0.13634204081222526</v>
      </c>
      <c r="CH13" s="19">
        <v>6.3012824143271876E-2</v>
      </c>
      <c r="CI13" s="128">
        <v>4.4424350518750141E-2</v>
      </c>
      <c r="CJ13" s="5">
        <v>0.12356006966920471</v>
      </c>
      <c r="CK13" s="155">
        <v>2.4312183061529317E-2</v>
      </c>
      <c r="CL13" s="5">
        <v>0.10507979138108794</v>
      </c>
      <c r="CM13" s="155">
        <v>0</v>
      </c>
    </row>
    <row r="14" spans="1:91" x14ac:dyDescent="0.25">
      <c r="A14" s="282"/>
      <c r="B14" s="279"/>
      <c r="C14" s="14" t="s">
        <v>28</v>
      </c>
      <c r="D14" s="32">
        <f t="shared" si="0"/>
        <v>5.8328464334534522E-2</v>
      </c>
      <c r="E14" s="43">
        <f t="shared" si="1"/>
        <v>5.9118606632170591E-2</v>
      </c>
      <c r="F14" s="27">
        <f t="shared" si="2"/>
        <v>7.0176568361558028E-2</v>
      </c>
      <c r="G14" s="19">
        <f t="shared" si="3"/>
        <v>8.0244100076028696E-2</v>
      </c>
      <c r="H14" s="19">
        <f t="shared" si="4"/>
        <v>7.9183988873174099E-2</v>
      </c>
      <c r="I14" s="19">
        <f t="shared" si="5"/>
        <v>7.6959177772967652E-2</v>
      </c>
      <c r="J14" s="22">
        <f t="shared" si="5"/>
        <v>6.1721699079049265E-2</v>
      </c>
      <c r="K14" s="32">
        <f t="shared" si="6"/>
        <v>5.9156729119928322E-2</v>
      </c>
      <c r="L14" s="43">
        <f t="shared" si="7"/>
        <v>6.5215564031380513E-2</v>
      </c>
      <c r="M14" s="27">
        <f t="shared" si="8"/>
        <v>7.088901056614709E-2</v>
      </c>
      <c r="N14" s="19">
        <f t="shared" si="9"/>
        <v>8.1547349574461581E-2</v>
      </c>
      <c r="O14" s="19">
        <f t="shared" si="10"/>
        <v>8.0924557431666752E-2</v>
      </c>
      <c r="P14" s="19">
        <f t="shared" si="11"/>
        <v>7.7165806179031779E-2</v>
      </c>
      <c r="Q14" s="22">
        <f t="shared" si="12"/>
        <v>6.30525844237734E-2</v>
      </c>
      <c r="R14" s="32">
        <v>2.5611718039251108E-2</v>
      </c>
      <c r="S14" s="27">
        <v>3.4302138188137168E-2</v>
      </c>
      <c r="T14" s="27">
        <v>5.4827939978749511E-2</v>
      </c>
      <c r="U14" s="19">
        <v>5.5159332868903455E-2</v>
      </c>
      <c r="V14" s="19">
        <v>5.3647771658045802E-2</v>
      </c>
      <c r="W14" s="19">
        <v>5.0659060251743465E-2</v>
      </c>
      <c r="X14" s="155">
        <v>4.6911987672740615E-2</v>
      </c>
      <c r="Y14" s="32">
        <v>4.0101398028674219E-2</v>
      </c>
      <c r="Z14" s="27">
        <v>5.5619514868569427E-2</v>
      </c>
      <c r="AA14" s="27">
        <v>9.3833621324705019E-2</v>
      </c>
      <c r="AB14" s="19">
        <v>7.570935197876677E-2</v>
      </c>
      <c r="AC14" s="19">
        <v>7.2839636546075115E-2</v>
      </c>
      <c r="AD14" s="19">
        <v>6.7794319140940251E-2</v>
      </c>
      <c r="AE14" s="155">
        <v>5.4040675415059067E-2</v>
      </c>
      <c r="AF14" s="32">
        <v>6.460543155700299E-2</v>
      </c>
      <c r="AG14" s="27">
        <v>6.5450069161550203E-2</v>
      </c>
      <c r="AH14" s="27">
        <v>6.1266800963189733E-2</v>
      </c>
      <c r="AI14" s="19">
        <v>9.1542200955065808E-2</v>
      </c>
      <c r="AJ14" s="19">
        <v>7.5223684588381398E-2</v>
      </c>
      <c r="AK14" s="19">
        <v>8.0802307601141557E-2</v>
      </c>
      <c r="AL14" s="155">
        <v>6.1419642852543276E-2</v>
      </c>
      <c r="AM14" s="32">
        <v>6.9239611790318373E-2</v>
      </c>
      <c r="AN14" s="27">
        <v>7.4439620124483769E-2</v>
      </c>
      <c r="AO14" s="27">
        <v>7.4244551526694375E-2</v>
      </c>
      <c r="AP14" s="19">
        <v>9.2584304560625066E-2</v>
      </c>
      <c r="AQ14" s="19">
        <v>9.9381741155918468E-2</v>
      </c>
      <c r="AR14" s="19">
        <v>9.7752092632778564E-2</v>
      </c>
      <c r="AS14" s="155">
        <v>6.6272785689934596E-2</v>
      </c>
      <c r="AT14" s="5">
        <v>6.4372928446759362E-2</v>
      </c>
      <c r="AU14" s="84">
        <v>7.5935459250977222E-2</v>
      </c>
      <c r="AV14" s="19">
        <v>7.0478343062442689E-2</v>
      </c>
      <c r="AW14" s="19">
        <v>7.097331190543682E-2</v>
      </c>
      <c r="AX14" s="19">
        <v>7.9852176375841175E-2</v>
      </c>
      <c r="AY14" s="19">
        <v>8.3295473654343533E-2</v>
      </c>
      <c r="AZ14" s="87">
        <v>7.9481053380955707E-2</v>
      </c>
      <c r="BA14" s="5">
        <v>8.6124670591952501E-2</v>
      </c>
      <c r="BB14" s="84">
        <v>9.0039044691135287E-2</v>
      </c>
      <c r="BC14" s="19">
        <v>7.6023857336527487E-2</v>
      </c>
      <c r="BD14" s="19">
        <v>0.1045124230071694</v>
      </c>
      <c r="BE14" s="19">
        <v>9.8398401160146851E-2</v>
      </c>
      <c r="BF14" s="19">
        <v>8.2945212506875143E-2</v>
      </c>
      <c r="BG14" s="87">
        <v>7.5740844482395014E-2</v>
      </c>
      <c r="BH14" s="32">
        <v>6.7416152070056176E-2</v>
      </c>
      <c r="BI14" s="43">
        <v>8.7599324013659635E-2</v>
      </c>
      <c r="BJ14" s="27">
        <v>7.5421970827443022E-2</v>
      </c>
      <c r="BK14" s="27">
        <v>8.9298907072038136E-2</v>
      </c>
      <c r="BL14" s="19">
        <v>8.3697463979996528E-2</v>
      </c>
      <c r="BM14" s="19">
        <v>7.2617932431400328E-2</v>
      </c>
      <c r="BN14" s="87">
        <v>5.5502964995225897E-2</v>
      </c>
      <c r="BO14" s="32">
        <v>5.5781922435411864E-2</v>
      </c>
      <c r="BP14" s="43">
        <v>3.8339341952531407E-2</v>
      </c>
      <c r="BQ14" s="27">
        <v>6.1014999509424801E-2</v>
      </c>
      <c r="BR14" s="27">
        <v>7.2598964247687192E-2</v>
      </c>
      <c r="BS14" s="27">
        <v>8.435558398892859E-2</v>
      </c>
      <c r="BT14" s="27">
        <v>8.1460051213031362E-2</v>
      </c>
      <c r="BU14" s="96">
        <v>6.5050720901333001E-2</v>
      </c>
      <c r="BV14" s="32">
        <v>6.3203294932248966E-2</v>
      </c>
      <c r="BW14" s="43">
        <v>2.7029458983379356E-2</v>
      </c>
      <c r="BX14" s="27">
        <v>7.352444553321949E-2</v>
      </c>
      <c r="BY14" s="27">
        <v>8.1292427433779624E-2</v>
      </c>
      <c r="BZ14" s="27">
        <v>6.7515874132471773E-2</v>
      </c>
      <c r="CA14" s="27">
        <v>6.9983093338597632E-2</v>
      </c>
      <c r="CB14" s="128">
        <v>5.1306283281448387E-2</v>
      </c>
      <c r="CC14" s="43">
        <v>4.6827515453669658E-2</v>
      </c>
      <c r="CD14" s="27">
        <v>4.24320950872824E-2</v>
      </c>
      <c r="CE14" s="19">
        <v>6.1129153553184157E-2</v>
      </c>
      <c r="CF14" s="19">
        <v>6.8769776730814636E-2</v>
      </c>
      <c r="CG14" s="19">
        <v>7.6927555145935259E-2</v>
      </c>
      <c r="CH14" s="19">
        <v>8.2282234958824571E-2</v>
      </c>
      <c r="CI14" s="128">
        <v>6.1490032118857028E-2</v>
      </c>
      <c r="CJ14" s="5">
        <v>6.1030891683144517E-2</v>
      </c>
      <c r="CK14" s="155">
        <v>9.2937261324423009E-2</v>
      </c>
      <c r="CL14" s="5">
        <v>3.2656604751162728E-2</v>
      </c>
      <c r="CM14" s="155">
        <v>5.0436854018647177E-2</v>
      </c>
    </row>
    <row r="15" spans="1:91" x14ac:dyDescent="0.25">
      <c r="A15" s="282"/>
      <c r="B15" s="279"/>
      <c r="C15" s="14" t="s">
        <v>29</v>
      </c>
      <c r="D15" s="32">
        <f t="shared" si="0"/>
        <v>3.8013737686638502E-2</v>
      </c>
      <c r="E15" s="43">
        <f t="shared" si="1"/>
        <v>3.332721022786192E-2</v>
      </c>
      <c r="F15" s="27">
        <f t="shared" si="2"/>
        <v>3.2112015174065138E-2</v>
      </c>
      <c r="G15" s="19">
        <f t="shared" si="3"/>
        <v>3.8852027301753113E-2</v>
      </c>
      <c r="H15" s="19">
        <f t="shared" si="4"/>
        <v>3.8480488378470165E-2</v>
      </c>
      <c r="I15" s="19">
        <f t="shared" si="5"/>
        <v>4.1572969389557762E-2</v>
      </c>
      <c r="J15" s="22">
        <f t="shared" si="5"/>
        <v>5.1027597656295151E-2</v>
      </c>
      <c r="K15" s="32">
        <f t="shared" si="6"/>
        <v>3.7222645371339166E-2</v>
      </c>
      <c r="L15" s="43">
        <f t="shared" si="7"/>
        <v>3.7199874379673467E-2</v>
      </c>
      <c r="M15" s="27">
        <f t="shared" si="8"/>
        <v>3.3310364067839125E-2</v>
      </c>
      <c r="N15" s="19">
        <f t="shared" si="9"/>
        <v>3.9456623491734719E-2</v>
      </c>
      <c r="O15" s="19">
        <f t="shared" si="10"/>
        <v>4.0969489952581026E-2</v>
      </c>
      <c r="P15" s="19">
        <f t="shared" si="11"/>
        <v>4.3976042334467218E-2</v>
      </c>
      <c r="Q15" s="22">
        <f t="shared" si="12"/>
        <v>5.2273900912025481E-2</v>
      </c>
      <c r="R15" s="32">
        <v>1.4825667298767832E-2</v>
      </c>
      <c r="S15" s="27">
        <v>1.6667504087908732E-2</v>
      </c>
      <c r="T15" s="27">
        <v>2.2849109678703589E-2</v>
      </c>
      <c r="U15" s="19">
        <v>1.4280449400779353E-2</v>
      </c>
      <c r="V15" s="19">
        <v>2.3744891967628592E-2</v>
      </c>
      <c r="W15" s="19">
        <v>2.8694076873124447E-2</v>
      </c>
      <c r="X15" s="155">
        <v>3.4018476102903351E-2</v>
      </c>
      <c r="Y15" s="32">
        <v>2.7390939979033777E-2</v>
      </c>
      <c r="Z15" s="27">
        <v>3.0716149996538274E-2</v>
      </c>
      <c r="AA15" s="27">
        <v>4.8688362821717596E-2</v>
      </c>
      <c r="AB15" s="19">
        <v>3.5444624820788008E-2</v>
      </c>
      <c r="AC15" s="19">
        <v>4.089818662394918E-2</v>
      </c>
      <c r="AD15" s="19">
        <v>4.0839310257222428E-2</v>
      </c>
      <c r="AE15" s="155">
        <v>4.6992855896179429E-2</v>
      </c>
      <c r="AF15" s="32">
        <v>3.1577678021452421E-2</v>
      </c>
      <c r="AG15" s="27">
        <v>2.8349710780299523E-2</v>
      </c>
      <c r="AH15" s="27">
        <v>2.925493040590034E-2</v>
      </c>
      <c r="AI15" s="19">
        <v>5.0388261714132736E-2</v>
      </c>
      <c r="AJ15" s="19">
        <v>3.6211930441376106E-2</v>
      </c>
      <c r="AK15" s="19">
        <v>4.3906692012895432E-2</v>
      </c>
      <c r="AL15" s="155">
        <v>4.8883770490142725E-2</v>
      </c>
      <c r="AM15" s="32">
        <v>4.0690646855199866E-2</v>
      </c>
      <c r="AN15" s="27">
        <v>4.2969075361505397E-2</v>
      </c>
      <c r="AO15" s="27">
        <v>3.1773832674501477E-2</v>
      </c>
      <c r="AP15" s="19">
        <v>4.4887336101998819E-2</v>
      </c>
      <c r="AQ15" s="19">
        <v>5.3314755379904231E-2</v>
      </c>
      <c r="AR15" s="19">
        <v>5.2495268376941108E-2</v>
      </c>
      <c r="AS15" s="155">
        <v>5.4929447435358096E-2</v>
      </c>
      <c r="AT15" s="5">
        <v>5.1896472732958367E-2</v>
      </c>
      <c r="AU15" s="84">
        <v>4.7873455515762359E-2</v>
      </c>
      <c r="AV15" s="19">
        <v>3.1785983908273266E-2</v>
      </c>
      <c r="AW15" s="19">
        <v>3.3650344225075686E-2</v>
      </c>
      <c r="AX15" s="19">
        <v>4.2444159075872408E-2</v>
      </c>
      <c r="AY15" s="19">
        <v>4.9165961390144605E-2</v>
      </c>
      <c r="AZ15" s="87">
        <v>6.0473536554194171E-2</v>
      </c>
      <c r="BA15" s="5">
        <v>5.6977873988408985E-2</v>
      </c>
      <c r="BB15" s="84">
        <v>5.2710197485571771E-2</v>
      </c>
      <c r="BC15" s="19">
        <v>3.7175115040360404E-2</v>
      </c>
      <c r="BD15" s="19">
        <v>5.8295864056211996E-2</v>
      </c>
      <c r="BE15" s="19">
        <v>4.589587681401433E-2</v>
      </c>
      <c r="BF15" s="19">
        <v>5.0386798418764249E-2</v>
      </c>
      <c r="BG15" s="87">
        <v>5.6255529512058589E-2</v>
      </c>
      <c r="BH15" s="32">
        <v>3.5737360348323539E-2</v>
      </c>
      <c r="BI15" s="43">
        <v>6.2817842174201083E-2</v>
      </c>
      <c r="BJ15" s="27">
        <v>4.311190781501182E-2</v>
      </c>
      <c r="BK15" s="27">
        <v>4.9528885388624148E-2</v>
      </c>
      <c r="BL15" s="19">
        <v>3.9634564341563365E-2</v>
      </c>
      <c r="BM15" s="19">
        <v>4.2363606999785156E-2</v>
      </c>
      <c r="BN15" s="87">
        <v>5.0715444011786147E-2</v>
      </c>
      <c r="BO15" s="32">
        <v>3.8684523746568555E-2</v>
      </c>
      <c r="BP15" s="43">
        <v>1.5495059635600626E-2</v>
      </c>
      <c r="BQ15" s="27">
        <v>2.184367019824451E-2</v>
      </c>
      <c r="BR15" s="27">
        <v>2.9177222226266984E-2</v>
      </c>
      <c r="BS15" s="27">
        <v>4.5611554976339987E-2</v>
      </c>
      <c r="BT15" s="27">
        <v>4.3956624346860325E-2</v>
      </c>
      <c r="BU15" s="96">
        <v>6.5922147293581382E-2</v>
      </c>
      <c r="BV15" s="32">
        <v>4.6178839164750962E-2</v>
      </c>
      <c r="BW15" s="43">
        <v>1.1037211748862146E-2</v>
      </c>
      <c r="BX15" s="27">
        <v>3.3666531508664117E-2</v>
      </c>
      <c r="BY15" s="27">
        <v>3.5126816816001508E-2</v>
      </c>
      <c r="BZ15" s="27">
        <v>2.3314477513670821E-2</v>
      </c>
      <c r="CA15" s="27">
        <v>2.7922656853161042E-2</v>
      </c>
      <c r="CB15" s="128">
        <v>4.3198746066403157E-2</v>
      </c>
      <c r="CC15" s="43">
        <v>3.617737473092076E-2</v>
      </c>
      <c r="CD15" s="27">
        <v>2.463589549236932E-2</v>
      </c>
      <c r="CE15" s="19">
        <v>2.0970707689274257E-2</v>
      </c>
      <c r="CF15" s="19">
        <v>3.7740468267651893E-2</v>
      </c>
      <c r="CG15" s="19">
        <v>3.373448665038261E-2</v>
      </c>
      <c r="CH15" s="19">
        <v>3.599869836667887E-2</v>
      </c>
      <c r="CI15" s="128">
        <v>4.8886023200344471E-2</v>
      </c>
      <c r="CJ15" s="5">
        <v>2.4608666445945768E-2</v>
      </c>
      <c r="CK15" s="155">
        <v>4.1887386877506622E-2</v>
      </c>
      <c r="CL15" s="5">
        <v>9.2648657727021529E-3</v>
      </c>
      <c r="CM15" s="155">
        <v>6.3392075247606936E-3</v>
      </c>
    </row>
    <row r="16" spans="1:91" x14ac:dyDescent="0.25">
      <c r="A16" s="282"/>
      <c r="B16" s="279"/>
      <c r="C16" s="14" t="s">
        <v>30</v>
      </c>
      <c r="D16" s="32">
        <f t="shared" si="0"/>
        <v>6.9491368528340383E-2</v>
      </c>
      <c r="E16" s="43">
        <f t="shared" si="1"/>
        <v>9.2539622994997212E-2</v>
      </c>
      <c r="F16" s="27">
        <f t="shared" si="2"/>
        <v>9.2780734709185353E-2</v>
      </c>
      <c r="G16" s="19">
        <f t="shared" si="3"/>
        <v>0.11463479175994765</v>
      </c>
      <c r="H16" s="19">
        <f t="shared" si="4"/>
        <v>0.1094056805239767</v>
      </c>
      <c r="I16" s="19">
        <f t="shared" si="5"/>
        <v>0.11505173555750381</v>
      </c>
      <c r="J16" s="22">
        <f t="shared" si="5"/>
        <v>0.11624689610907493</v>
      </c>
      <c r="K16" s="32">
        <f t="shared" si="6"/>
        <v>6.632087877099424E-2</v>
      </c>
      <c r="L16" s="43">
        <f t="shared" si="7"/>
        <v>9.9881793679227684E-2</v>
      </c>
      <c r="M16" s="27">
        <f t="shared" si="8"/>
        <v>9.2550146529966779E-2</v>
      </c>
      <c r="N16" s="19">
        <f t="shared" si="9"/>
        <v>0.1154636302584536</v>
      </c>
      <c r="O16" s="19">
        <f t="shared" si="10"/>
        <v>0.11219956424338494</v>
      </c>
      <c r="P16" s="19">
        <f t="shared" si="11"/>
        <v>0.11454927859387466</v>
      </c>
      <c r="Q16" s="22">
        <f t="shared" si="12"/>
        <v>0.11716293864064066</v>
      </c>
      <c r="R16" s="32">
        <v>4.0324477323541393E-2</v>
      </c>
      <c r="S16" s="27">
        <v>6.8156419388739412E-2</v>
      </c>
      <c r="T16" s="27">
        <v>6.6818793658654022E-2</v>
      </c>
      <c r="U16" s="19">
        <v>8.9535679322734277E-2</v>
      </c>
      <c r="V16" s="19">
        <v>0.10315069133661324</v>
      </c>
      <c r="W16" s="19">
        <v>8.9853819538735211E-2</v>
      </c>
      <c r="X16" s="155">
        <v>0.10131226566473348</v>
      </c>
      <c r="Y16" s="32">
        <v>5.3115022235609606E-2</v>
      </c>
      <c r="Z16" s="27">
        <v>8.9413146946633271E-2</v>
      </c>
      <c r="AA16" s="27">
        <v>9.7336855528722899E-2</v>
      </c>
      <c r="AB16" s="19">
        <v>0.10624027827079993</v>
      </c>
      <c r="AC16" s="19">
        <v>9.2747294260279403E-2</v>
      </c>
      <c r="AD16" s="19">
        <v>0.11483046223441727</v>
      </c>
      <c r="AE16" s="155">
        <v>0.11504586082497274</v>
      </c>
      <c r="AF16" s="32">
        <v>7.0163920224847007E-2</v>
      </c>
      <c r="AG16" s="27">
        <v>9.3887781039320536E-2</v>
      </c>
      <c r="AH16" s="27">
        <v>8.2898984712866858E-2</v>
      </c>
      <c r="AI16" s="19">
        <v>0.12447828412118529</v>
      </c>
      <c r="AJ16" s="19">
        <v>0.10561193776227823</v>
      </c>
      <c r="AK16" s="19">
        <v>0.11702743308407611</v>
      </c>
      <c r="AL16" s="155">
        <v>0.11969760477156424</v>
      </c>
      <c r="AM16" s="32">
        <v>7.6317730886637125E-2</v>
      </c>
      <c r="AN16" s="27">
        <v>0.12829241975688138</v>
      </c>
      <c r="AO16" s="27">
        <v>9.2546907898747754E-2</v>
      </c>
      <c r="AP16" s="19">
        <v>0.13366189875663378</v>
      </c>
      <c r="AQ16" s="19">
        <v>0.11889993681770206</v>
      </c>
      <c r="AR16" s="19">
        <v>0.12475317369528476</v>
      </c>
      <c r="AS16" s="155">
        <v>0.11231511435549284</v>
      </c>
      <c r="AT16" s="5">
        <v>7.2344395296512473E-2</v>
      </c>
      <c r="AU16" s="84">
        <v>0.10837978425866295</v>
      </c>
      <c r="AV16" s="19">
        <v>8.5578288987670212E-2</v>
      </c>
      <c r="AW16" s="19">
        <v>9.091853203386463E-2</v>
      </c>
      <c r="AX16" s="19">
        <v>0.1074563246582492</v>
      </c>
      <c r="AY16" s="19">
        <v>0.11865703300481968</v>
      </c>
      <c r="AZ16" s="87">
        <v>0.12905733411786216</v>
      </c>
      <c r="BA16" s="5">
        <v>7.7770453024741074E-2</v>
      </c>
      <c r="BB16" s="84">
        <v>0.1114782395504913</v>
      </c>
      <c r="BC16" s="19">
        <v>9.9841125283576318E-2</v>
      </c>
      <c r="BD16" s="19">
        <v>0.13556862636544378</v>
      </c>
      <c r="BE16" s="19">
        <v>0.12124159868827308</v>
      </c>
      <c r="BF16" s="19">
        <v>0.12750198100689455</v>
      </c>
      <c r="BG16" s="87">
        <v>0.12980394720978705</v>
      </c>
      <c r="BH16" s="32">
        <v>7.0295480435655186E-2</v>
      </c>
      <c r="BI16" s="43">
        <v>0.12960535155903374</v>
      </c>
      <c r="BJ16" s="27">
        <v>0.11079911742467743</v>
      </c>
      <c r="BK16" s="27">
        <v>0.121391442477599</v>
      </c>
      <c r="BL16" s="19">
        <v>0.13002631437868881</v>
      </c>
      <c r="BM16" s="19">
        <v>0.1025315864924341</v>
      </c>
      <c r="BN16" s="87">
        <v>0.10116289642403541</v>
      </c>
      <c r="BO16" s="32">
        <v>7.0235550740409991E-2</v>
      </c>
      <c r="BP16" s="43">
        <v>6.9841206934058833E-2</v>
      </c>
      <c r="BQ16" s="27">
        <v>0.10458109874481883</v>
      </c>
      <c r="BR16" s="27">
        <v>0.12191430071936801</v>
      </c>
      <c r="BS16" s="27">
        <v>0.11846241604499538</v>
      </c>
      <c r="BT16" s="27">
        <v>0.1212387396943355</v>
      </c>
      <c r="BU16" s="96">
        <v>0.12890848575667738</v>
      </c>
      <c r="BV16" s="32">
        <v>8.3225637797554874E-2</v>
      </c>
      <c r="BW16" s="43">
        <v>6.0044884128549747E-2</v>
      </c>
      <c r="BX16" s="27">
        <v>9.0926152293006185E-2</v>
      </c>
      <c r="BY16" s="27">
        <v>0.11504823643648779</v>
      </c>
      <c r="BZ16" s="27">
        <v>9.3981197742454378E-2</v>
      </c>
      <c r="CA16" s="27">
        <v>0.10823451998723846</v>
      </c>
      <c r="CB16" s="128">
        <v>0.11660397355411141</v>
      </c>
      <c r="CC16" s="43">
        <v>8.1121017317894992E-2</v>
      </c>
      <c r="CD16" s="27">
        <v>6.6296996387600768E-2</v>
      </c>
      <c r="CE16" s="19">
        <v>9.6480022559113171E-2</v>
      </c>
      <c r="CF16" s="19">
        <v>0.10759063909535987</v>
      </c>
      <c r="CG16" s="19">
        <v>0.10247909355023321</v>
      </c>
      <c r="CH16" s="19">
        <v>0.12588860683680239</v>
      </c>
      <c r="CI16" s="128">
        <v>0.10856147841151265</v>
      </c>
      <c r="CJ16" s="5">
        <v>0.10564576633030806</v>
      </c>
      <c r="CK16" s="155">
        <v>0.1335260194367682</v>
      </c>
      <c r="CL16" s="5">
        <v>7.0626935934234858E-2</v>
      </c>
      <c r="CM16" s="155">
        <v>4.6735379290169798E-2</v>
      </c>
    </row>
    <row r="17" spans="1:91" s="8" customFormat="1" ht="13.8" thickBot="1" x14ac:dyDescent="0.3">
      <c r="A17" s="282"/>
      <c r="B17" s="280"/>
      <c r="C17" s="15" t="s">
        <v>31</v>
      </c>
      <c r="D17" s="33">
        <f t="shared" si="0"/>
        <v>7.959435282575833E-2</v>
      </c>
      <c r="E17" s="44">
        <f t="shared" si="1"/>
        <v>7.1136392916928276E-2</v>
      </c>
      <c r="F17" s="28">
        <f t="shared" si="2"/>
        <v>7.1397866162656809E-2</v>
      </c>
      <c r="G17" s="20">
        <f t="shared" si="3"/>
        <v>8.5779567751877978E-2</v>
      </c>
      <c r="H17" s="20">
        <f t="shared" si="4"/>
        <v>8.8396615576102774E-2</v>
      </c>
      <c r="I17" s="20">
        <f t="shared" si="5"/>
        <v>9.5673062882216608E-2</v>
      </c>
      <c r="J17" s="23">
        <f t="shared" si="5"/>
        <v>9.1260784772138476E-2</v>
      </c>
      <c r="K17" s="33">
        <f t="shared" si="6"/>
        <v>7.9910064651121729E-2</v>
      </c>
      <c r="L17" s="44">
        <f t="shared" si="7"/>
        <v>7.6348674123942264E-2</v>
      </c>
      <c r="M17" s="28">
        <f t="shared" si="8"/>
        <v>7.1654964320965839E-2</v>
      </c>
      <c r="N17" s="20">
        <f t="shared" si="9"/>
        <v>8.6403849271974129E-2</v>
      </c>
      <c r="O17" s="20">
        <f t="shared" si="10"/>
        <v>8.9208282608514017E-2</v>
      </c>
      <c r="P17" s="20">
        <f t="shared" si="11"/>
        <v>9.6260426990147807E-2</v>
      </c>
      <c r="Q17" s="23">
        <f t="shared" si="12"/>
        <v>9.2891920095207997E-2</v>
      </c>
      <c r="R17" s="33">
        <v>4.9484625640238117E-2</v>
      </c>
      <c r="S17" s="28">
        <v>5.1064175763822724E-2</v>
      </c>
      <c r="T17" s="28">
        <v>5.3497301181751639E-2</v>
      </c>
      <c r="U17" s="20">
        <v>5.6398618044952616E-2</v>
      </c>
      <c r="V17" s="20">
        <v>6.4869815287625504E-2</v>
      </c>
      <c r="W17" s="20">
        <v>7.2033115040070261E-2</v>
      </c>
      <c r="X17" s="156">
        <v>7.3021434527078696E-2</v>
      </c>
      <c r="Y17" s="33">
        <v>6.555709611022574E-2</v>
      </c>
      <c r="Z17" s="28">
        <v>6.7005277690832171E-2</v>
      </c>
      <c r="AA17" s="28">
        <v>8.7684042946201968E-2</v>
      </c>
      <c r="AB17" s="20">
        <v>7.7808984640609022E-2</v>
      </c>
      <c r="AC17" s="20">
        <v>8.1404087793457508E-2</v>
      </c>
      <c r="AD17" s="20">
        <v>8.677726242953189E-2</v>
      </c>
      <c r="AE17" s="156">
        <v>8.3112113023934647E-2</v>
      </c>
      <c r="AF17" s="33">
        <v>7.9775992547629446E-2</v>
      </c>
      <c r="AG17" s="28">
        <v>7.4195545825527093E-2</v>
      </c>
      <c r="AH17" s="28">
        <v>6.6062353332738633E-2</v>
      </c>
      <c r="AI17" s="20">
        <v>9.2861666842281892E-2</v>
      </c>
      <c r="AJ17" s="20">
        <v>8.4652089274917144E-2</v>
      </c>
      <c r="AK17" s="20">
        <v>9.4916263196804379E-2</v>
      </c>
      <c r="AL17" s="156">
        <v>8.7811820532923537E-2</v>
      </c>
      <c r="AM17" s="33">
        <v>9.3979280246969582E-2</v>
      </c>
      <c r="AN17" s="28">
        <v>8.7786213327441173E-2</v>
      </c>
      <c r="AO17" s="28">
        <v>6.7971811979593857E-2</v>
      </c>
      <c r="AP17" s="20">
        <v>9.7614577618610213E-2</v>
      </c>
      <c r="AQ17" s="20">
        <v>0.10855560051724793</v>
      </c>
      <c r="AR17" s="20">
        <v>0.11068568922993863</v>
      </c>
      <c r="AS17" s="156">
        <v>0.10058637179568164</v>
      </c>
      <c r="AT17" s="7">
        <v>8.7163503410705168E-2</v>
      </c>
      <c r="AU17" s="85">
        <v>8.6216782143642076E-2</v>
      </c>
      <c r="AV17" s="20">
        <v>6.9866632408780979E-2</v>
      </c>
      <c r="AW17" s="20">
        <v>8.5564735657275848E-2</v>
      </c>
      <c r="AX17" s="20">
        <v>9.0217526656736713E-2</v>
      </c>
      <c r="AY17" s="20">
        <v>0.1029890410828186</v>
      </c>
      <c r="AZ17" s="88">
        <v>0.10743504201570783</v>
      </c>
      <c r="BA17" s="7">
        <v>0.102000607006656</v>
      </c>
      <c r="BB17" s="85">
        <v>9.7055006053110834E-2</v>
      </c>
      <c r="BC17" s="20">
        <v>7.7966108267071288E-2</v>
      </c>
      <c r="BD17" s="20">
        <v>0.10647018410028165</v>
      </c>
      <c r="BE17" s="20">
        <v>9.7715262487568663E-2</v>
      </c>
      <c r="BF17" s="20">
        <v>0.1068113113724619</v>
      </c>
      <c r="BG17" s="88">
        <v>0.10597189534443108</v>
      </c>
      <c r="BH17" s="33">
        <v>8.3739135051621991E-2</v>
      </c>
      <c r="BI17" s="44">
        <v>9.5480662021608875E-2</v>
      </c>
      <c r="BJ17" s="28">
        <v>8.0846274341504487E-2</v>
      </c>
      <c r="BK17" s="28">
        <v>9.5912866197604377E-2</v>
      </c>
      <c r="BL17" s="20">
        <v>8.9438068199839446E-2</v>
      </c>
      <c r="BM17" s="20">
        <v>9.4757937459311714E-2</v>
      </c>
      <c r="BN17" s="88">
        <v>9.0216188451809481E-2</v>
      </c>
      <c r="BO17" s="33">
        <v>7.7580277194927799E-2</v>
      </c>
      <c r="BP17" s="44">
        <v>5.1985730165553211E-2</v>
      </c>
      <c r="BQ17" s="28">
        <v>6.9345190110083735E-2</v>
      </c>
      <c r="BR17" s="28">
        <v>7.8599161074177304E-2</v>
      </c>
      <c r="BS17" s="28">
        <v>9.6813810650719312E-2</v>
      </c>
      <c r="BT17" s="28">
        <v>0.10111279611024511</v>
      </c>
      <c r="BU17" s="97">
        <v>9.4980495070097107E-2</v>
      </c>
      <c r="BV17" s="33">
        <v>8.2730300439828694E-2</v>
      </c>
      <c r="BW17" s="44">
        <v>4.5140729104623516E-2</v>
      </c>
      <c r="BX17" s="28">
        <v>7.293943293538438E-2</v>
      </c>
      <c r="BY17" s="28">
        <v>8.6273105588498267E-2</v>
      </c>
      <c r="BZ17" s="28">
        <v>8.2415631493031299E-2</v>
      </c>
      <c r="CA17" s="28">
        <v>9.1250493826036921E-2</v>
      </c>
      <c r="CB17" s="129">
        <v>8.465331464815995E-2</v>
      </c>
      <c r="CC17" s="44">
        <v>7.3932710608780816E-2</v>
      </c>
      <c r="CD17" s="28">
        <v>5.5433807073121032E-2</v>
      </c>
      <c r="CE17" s="20">
        <v>6.779951412345693E-2</v>
      </c>
      <c r="CF17" s="20">
        <v>8.0291777754488453E-2</v>
      </c>
      <c r="CG17" s="20">
        <v>8.7884263399884283E-2</v>
      </c>
      <c r="CH17" s="20">
        <v>9.5396719074946776E-2</v>
      </c>
      <c r="CI17" s="129">
        <v>8.4819172311560775E-2</v>
      </c>
      <c r="CJ17" s="7">
        <v>7.9096960359623367E-2</v>
      </c>
      <c r="CK17" s="156">
        <v>9.6320720663884571E-2</v>
      </c>
      <c r="CL17" s="7">
        <v>5.6501977224595129E-2</v>
      </c>
      <c r="CM17" s="156">
        <v>5.3064405781832476E-2</v>
      </c>
    </row>
    <row r="18" spans="1:91" s="8" customFormat="1" ht="13.5" hidden="1" customHeight="1" x14ac:dyDescent="0.25">
      <c r="A18" s="283"/>
      <c r="B18" s="167"/>
      <c r="C18" s="105"/>
      <c r="D18" s="106">
        <f t="shared" si="0"/>
        <v>8.2246110193009717E-2</v>
      </c>
      <c r="E18" s="107">
        <f t="shared" si="1"/>
        <v>7.2658699833872326E-2</v>
      </c>
      <c r="F18" s="108">
        <f t="shared" si="2"/>
        <v>7.0932075556778232E-2</v>
      </c>
      <c r="G18" s="109">
        <f t="shared" si="3"/>
        <v>9.0176562578620292E-2</v>
      </c>
      <c r="H18" s="109">
        <f t="shared" si="4"/>
        <v>8.8943452087135083E-2</v>
      </c>
      <c r="I18" s="109">
        <f t="shared" si="5"/>
        <v>9.5640364357890764E-2</v>
      </c>
      <c r="J18" s="110">
        <f t="shared" si="5"/>
        <v>9.13773815232444E-2</v>
      </c>
      <c r="K18" s="106">
        <f t="shared" si="6"/>
        <v>8.4196719351806434E-2</v>
      </c>
      <c r="L18" s="107">
        <f t="shared" si="7"/>
        <v>8.0510973766787522E-2</v>
      </c>
      <c r="M18" s="108">
        <f t="shared" si="8"/>
        <v>7.1259657855338374E-2</v>
      </c>
      <c r="N18" s="109">
        <f t="shared" si="9"/>
        <v>9.2551141469236362E-2</v>
      </c>
      <c r="O18" s="109">
        <f t="shared" si="10"/>
        <v>8.9886016337055924E-2</v>
      </c>
      <c r="P18" s="109">
        <f t="shared" si="11"/>
        <v>9.6074918161909162E-2</v>
      </c>
      <c r="Q18" s="110">
        <f t="shared" si="12"/>
        <v>9.2787027781331008E-2</v>
      </c>
      <c r="R18" s="106"/>
      <c r="S18" s="108"/>
      <c r="T18" s="108"/>
      <c r="U18" s="109"/>
      <c r="V18" s="109">
        <v>6.4123621523204333E-2</v>
      </c>
      <c r="W18" s="109">
        <v>7.1521108166091585E-2</v>
      </c>
      <c r="X18" s="158">
        <v>7.2729239404751109E-2</v>
      </c>
      <c r="Y18" s="106"/>
      <c r="Z18" s="108"/>
      <c r="AA18" s="108"/>
      <c r="AB18" s="109"/>
      <c r="AC18" s="109"/>
      <c r="AD18" s="109">
        <v>8.6041345705821309E-2</v>
      </c>
      <c r="AE18" s="158">
        <v>8.3297262479428355E-2</v>
      </c>
      <c r="AF18" s="106">
        <v>7.6789838236199087E-2</v>
      </c>
      <c r="AG18" s="108">
        <v>7.2319759522295898E-2</v>
      </c>
      <c r="AH18" s="108">
        <v>6.4445725965057321E-2</v>
      </c>
      <c r="AI18" s="109">
        <v>9.1793307644651614E-2</v>
      </c>
      <c r="AJ18" s="109">
        <v>8.5053204618170897E-2</v>
      </c>
      <c r="AK18" s="109">
        <v>9.4289966287030014E-2</v>
      </c>
      <c r="AL18" s="158">
        <v>8.7880372059809239E-2</v>
      </c>
      <c r="AM18" s="106">
        <v>8.8737580728782503E-2</v>
      </c>
      <c r="AN18" s="108">
        <v>8.6076269796813806E-2</v>
      </c>
      <c r="AO18" s="108">
        <v>6.7325195953222006E-2</v>
      </c>
      <c r="AP18" s="109">
        <v>9.566606386290076E-2</v>
      </c>
      <c r="AQ18" s="109">
        <v>0.10967448416661098</v>
      </c>
      <c r="AR18" s="109">
        <v>0.11075567351226252</v>
      </c>
      <c r="AS18" s="158">
        <v>0.10034405116046635</v>
      </c>
      <c r="AT18" s="111">
        <v>8.4842326129508275E-2</v>
      </c>
      <c r="AU18" s="112">
        <v>8.5218053377128136E-2</v>
      </c>
      <c r="AV18" s="109">
        <v>6.8762769833318166E-2</v>
      </c>
      <c r="AW18" s="109">
        <v>8.9199743383593225E-2</v>
      </c>
      <c r="AX18" s="109">
        <v>8.8579107750434774E-2</v>
      </c>
      <c r="AY18" s="109">
        <v>0.1038889421649587</v>
      </c>
      <c r="AZ18" s="113">
        <v>0.10795445456890537</v>
      </c>
      <c r="BA18" s="111">
        <v>9.8945733742999906E-2</v>
      </c>
      <c r="BB18" s="112">
        <v>9.533843015093435E-2</v>
      </c>
      <c r="BC18" s="109">
        <v>7.7886062067079709E-2</v>
      </c>
      <c r="BD18" s="109">
        <v>0.10459322318384284</v>
      </c>
      <c r="BE18" s="109">
        <v>9.6182416656684991E-2</v>
      </c>
      <c r="BF18" s="109">
        <v>0.10663339196855028</v>
      </c>
      <c r="BG18" s="113">
        <v>0.10526964562438719</v>
      </c>
      <c r="BH18" s="106">
        <v>8.0592531322053046E-2</v>
      </c>
      <c r="BI18" s="107">
        <v>9.4473861626030997E-2</v>
      </c>
      <c r="BJ18" s="108">
        <v>8.1019542980366011E-2</v>
      </c>
      <c r="BK18" s="108">
        <v>9.5394906365014215E-2</v>
      </c>
      <c r="BL18" s="109">
        <v>8.8698285499274707E-2</v>
      </c>
      <c r="BM18" s="109">
        <v>9.4310264624975243E-2</v>
      </c>
      <c r="BN18" s="113">
        <v>8.9674659741204185E-2</v>
      </c>
      <c r="BO18" s="106">
        <v>7.5272305951295804E-2</v>
      </c>
      <c r="BP18" s="107">
        <v>4.9639468127521888E-2</v>
      </c>
      <c r="BQ18" s="108">
        <v>6.8118650332987002E-2</v>
      </c>
      <c r="BR18" s="108">
        <v>7.8659604375415484E-2</v>
      </c>
      <c r="BS18" s="108">
        <v>9.6890994145010748E-2</v>
      </c>
      <c r="BT18" s="108">
        <v>0.10115865286558355</v>
      </c>
      <c r="BU18" s="114">
        <v>9.5146537211696303E-2</v>
      </c>
      <c r="BV18" s="106">
        <v>8.0937366323561397E-2</v>
      </c>
      <c r="BW18" s="107">
        <v>4.3228045815922295E-2</v>
      </c>
      <c r="BX18" s="108">
        <v>7.2230326421615532E-2</v>
      </c>
      <c r="BY18" s="108">
        <v>8.636061826308318E-2</v>
      </c>
      <c r="BZ18" s="108">
        <v>8.2764104975049047E-2</v>
      </c>
      <c r="CA18" s="108">
        <v>9.1604402192782333E-2</v>
      </c>
      <c r="CB18" s="248">
        <v>8.5476322746446579E-2</v>
      </c>
      <c r="CC18" s="107">
        <v>7.1851199109677757E-2</v>
      </c>
      <c r="CD18" s="108">
        <v>5.4975710254331178E-2</v>
      </c>
      <c r="CE18" s="109">
        <v>6.7668330900580137E-2</v>
      </c>
      <c r="CF18" s="109">
        <v>7.9745033550461017E-2</v>
      </c>
      <c r="CG18" s="109">
        <v>8.8524849449775261E-2</v>
      </c>
      <c r="CH18" s="109">
        <v>9.6199896090852E-2</v>
      </c>
      <c r="CI18" s="248">
        <v>8.6001270235349286E-2</v>
      </c>
      <c r="CJ18" s="111">
        <v>7.8929439100751869E-2</v>
      </c>
      <c r="CK18" s="158">
        <v>9.5713344649670407E-2</v>
      </c>
      <c r="CL18" s="111">
        <v>5.4572229525417633E-2</v>
      </c>
      <c r="CM18" s="158">
        <v>5.1569804561443514E-2</v>
      </c>
    </row>
    <row r="19" spans="1:91" ht="12.75" customHeight="1" x14ac:dyDescent="0.25">
      <c r="A19" s="281" t="s">
        <v>32</v>
      </c>
      <c r="B19" s="278" t="s">
        <v>40</v>
      </c>
      <c r="C19" s="13" t="s">
        <v>25</v>
      </c>
      <c r="D19" s="31">
        <f t="shared" si="0"/>
        <v>5.6703629832677994E-2</v>
      </c>
      <c r="E19" s="42">
        <f t="shared" si="1"/>
        <v>5.4949554839493167E-2</v>
      </c>
      <c r="F19" s="26">
        <f t="shared" si="2"/>
        <v>4.7693835902814577E-2</v>
      </c>
      <c r="G19" s="18">
        <f t="shared" si="3"/>
        <v>6.2573069188371994E-2</v>
      </c>
      <c r="H19" s="18">
        <f t="shared" si="4"/>
        <v>5.8518000544384788E-2</v>
      </c>
      <c r="I19" s="18">
        <f t="shared" si="5"/>
        <v>4.9142507284867507E-2</v>
      </c>
      <c r="J19" s="21">
        <f t="shared" si="5"/>
        <v>6.2026488084642617E-2</v>
      </c>
      <c r="K19" s="31">
        <f t="shared" si="6"/>
        <v>5.4869833618535369E-2</v>
      </c>
      <c r="L19" s="42">
        <f t="shared" si="7"/>
        <v>5.7572248745751751E-2</v>
      </c>
      <c r="M19" s="26">
        <f t="shared" si="8"/>
        <v>5.0375769795813229E-2</v>
      </c>
      <c r="N19" s="18">
        <f t="shared" si="9"/>
        <v>6.5282612290939498E-2</v>
      </c>
      <c r="O19" s="18">
        <f t="shared" si="10"/>
        <v>6.0583067877299661E-2</v>
      </c>
      <c r="P19" s="18">
        <f t="shared" si="11"/>
        <v>4.7280123891447541E-2</v>
      </c>
      <c r="Q19" s="21">
        <f t="shared" si="12"/>
        <v>5.9415726237378272E-2</v>
      </c>
      <c r="R19" s="31">
        <v>3.6426869975731205E-2</v>
      </c>
      <c r="S19" s="26">
        <v>3.7415161727951576E-2</v>
      </c>
      <c r="T19" s="26">
        <v>5.0715852545525346E-2</v>
      </c>
      <c r="U19" s="18">
        <v>5.593855399952307E-2</v>
      </c>
      <c r="V19" s="18">
        <v>3.8140020898641588E-2</v>
      </c>
      <c r="W19" s="18">
        <v>3.826530612244898E-2</v>
      </c>
      <c r="X19" s="154">
        <v>5.1882492232477651E-2</v>
      </c>
      <c r="Y19" s="31">
        <v>4.6601546601546605E-2</v>
      </c>
      <c r="Z19" s="26">
        <v>5.6382857792429235E-2</v>
      </c>
      <c r="AA19" s="26">
        <v>5.909177945277682E-2</v>
      </c>
      <c r="AB19" s="18">
        <v>5.5282816156084338E-2</v>
      </c>
      <c r="AC19" s="18">
        <v>4.4955300127713919E-2</v>
      </c>
      <c r="AD19" s="18">
        <v>3.9670276120835346E-2</v>
      </c>
      <c r="AE19" s="154">
        <v>5.5697634867228875E-2</v>
      </c>
      <c r="AF19" s="31">
        <v>5.2627045650301463E-2</v>
      </c>
      <c r="AG19" s="26">
        <v>6.8607034037714523E-2</v>
      </c>
      <c r="AH19" s="26">
        <v>4.7558079554701843E-2</v>
      </c>
      <c r="AI19" s="18">
        <v>7.3214070221443911E-2</v>
      </c>
      <c r="AJ19" s="18">
        <v>6.4372892551252323E-2</v>
      </c>
      <c r="AK19" s="18">
        <v>5.2039754290728768E-2</v>
      </c>
      <c r="AL19" s="154">
        <v>5.9955615823191734E-2</v>
      </c>
      <c r="AM19" s="31">
        <v>5.6609154738900345E-2</v>
      </c>
      <c r="AN19" s="26">
        <v>5.7694877741042552E-2</v>
      </c>
      <c r="AO19" s="26">
        <v>5.3086978832891769E-2</v>
      </c>
      <c r="AP19" s="18">
        <v>7.1225727922330187E-2</v>
      </c>
      <c r="AQ19" s="18">
        <v>7.0327762101150423E-2</v>
      </c>
      <c r="AR19" s="18">
        <v>5.0940291117395342E-2</v>
      </c>
      <c r="AS19" s="154">
        <v>6.2143315227727355E-2</v>
      </c>
      <c r="AT19" s="3">
        <v>5.4824563687865591E-2</v>
      </c>
      <c r="AU19" s="83">
        <v>7.9874210052344657E-2</v>
      </c>
      <c r="AV19" s="18">
        <v>4.1920057449845734E-2</v>
      </c>
      <c r="AW19" s="18">
        <v>7.3386336869453589E-2</v>
      </c>
      <c r="AX19" s="18">
        <v>6.2437734946771441E-2</v>
      </c>
      <c r="AY19" s="18">
        <v>4.8473724435675623E-2</v>
      </c>
      <c r="AZ19" s="86">
        <v>5.0874253471765711E-2</v>
      </c>
      <c r="BA19" s="3">
        <v>6.8803358444731497E-2</v>
      </c>
      <c r="BB19" s="83">
        <v>7.1017465629540963E-2</v>
      </c>
      <c r="BC19" s="18">
        <v>4.7183943886170927E-2</v>
      </c>
      <c r="BD19" s="18">
        <v>8.1653198973250837E-2</v>
      </c>
      <c r="BE19" s="18">
        <v>7.5517283331569221E-2</v>
      </c>
      <c r="BF19" s="18">
        <v>4.8348642723903573E-2</v>
      </c>
      <c r="BG19" s="86">
        <v>7.2269122537733405E-2</v>
      </c>
      <c r="BH19" s="31">
        <v>6.5240083507306895E-2</v>
      </c>
      <c r="BI19" s="42">
        <v>5.0939884676564316E-2</v>
      </c>
      <c r="BJ19" s="26">
        <v>5.6606999501865228E-2</v>
      </c>
      <c r="BK19" s="26">
        <v>6.1253335441054338E-2</v>
      </c>
      <c r="BL19" s="18">
        <v>5.8628453331129898E-2</v>
      </c>
      <c r="BM19" s="18">
        <v>4.9617602644507021E-2</v>
      </c>
      <c r="BN19" s="86">
        <v>6.2700765800284039E-2</v>
      </c>
      <c r="BO19" s="31">
        <v>5.7826046341899362E-2</v>
      </c>
      <c r="BP19" s="42">
        <v>3.8646498308426237E-2</v>
      </c>
      <c r="BQ19" s="26">
        <v>4.6842467142728231E-2</v>
      </c>
      <c r="BR19" s="26">
        <v>5.0306858744375772E-2</v>
      </c>
      <c r="BS19" s="26">
        <v>7.0285095730168431E-2</v>
      </c>
      <c r="BT19" s="26">
        <v>5.0885393676085633E-2</v>
      </c>
      <c r="BU19" s="95">
        <v>5.9802609938617392E-2</v>
      </c>
      <c r="BV19" s="31">
        <v>6.665603415332072E-2</v>
      </c>
      <c r="BW19" s="42">
        <v>3.8738071670807908E-2</v>
      </c>
      <c r="BX19" s="26">
        <v>3.7212095834826563E-2</v>
      </c>
      <c r="BY19" s="26">
        <v>4.8970985915752926E-2</v>
      </c>
      <c r="BZ19" s="26">
        <v>5.4293480254993712E-2</v>
      </c>
      <c r="CA19" s="26">
        <v>5.3962650907516889E-2</v>
      </c>
      <c r="CB19" s="127">
        <v>9.5628436209622913E-2</v>
      </c>
      <c r="CC19" s="42">
        <v>6.1421595225176345E-2</v>
      </c>
      <c r="CD19" s="26">
        <v>5.0179486758109772E-2</v>
      </c>
      <c r="CE19" s="18">
        <v>3.6720104826813378E-2</v>
      </c>
      <c r="CF19" s="18">
        <v>5.4498807640451175E-2</v>
      </c>
      <c r="CG19" s="18">
        <v>4.6221982170456866E-2</v>
      </c>
      <c r="CH19" s="18">
        <v>5.9221430809577882E-2</v>
      </c>
      <c r="CI19" s="127">
        <v>4.9310634737777054E-2</v>
      </c>
      <c r="CJ19" s="3">
        <v>4.3715705935404109E-2</v>
      </c>
      <c r="CK19" s="154">
        <v>5.6685337220724469E-2</v>
      </c>
      <c r="CL19" s="3">
        <v>1.9773594596046964E-2</v>
      </c>
      <c r="CM19" s="154">
        <v>2.8713162570866261E-2</v>
      </c>
    </row>
    <row r="20" spans="1:91" x14ac:dyDescent="0.25">
      <c r="A20" s="282"/>
      <c r="B20" s="279"/>
      <c r="C20" s="14" t="s">
        <v>26</v>
      </c>
      <c r="D20" s="32">
        <f t="shared" si="0"/>
        <v>6.6486274477069632E-2</v>
      </c>
      <c r="E20" s="43">
        <f t="shared" si="1"/>
        <v>5.9324262493341627E-2</v>
      </c>
      <c r="F20" s="27">
        <f t="shared" si="2"/>
        <v>6.5524907832998983E-2</v>
      </c>
      <c r="G20" s="19">
        <f t="shared" si="3"/>
        <v>7.7812365234190453E-2</v>
      </c>
      <c r="H20" s="19">
        <f t="shared" si="4"/>
        <v>8.0421980298590517E-2</v>
      </c>
      <c r="I20" s="19">
        <f t="shared" si="5"/>
        <v>8.608253426830613E-2</v>
      </c>
      <c r="J20" s="22">
        <f t="shared" si="5"/>
        <v>8.2561730049940954E-2</v>
      </c>
      <c r="K20" s="32">
        <f t="shared" si="6"/>
        <v>6.7932843256642145E-2</v>
      </c>
      <c r="L20" s="43">
        <f t="shared" si="7"/>
        <v>6.6096964103832534E-2</v>
      </c>
      <c r="M20" s="27">
        <f t="shared" si="8"/>
        <v>6.5598073315269512E-2</v>
      </c>
      <c r="N20" s="19">
        <f t="shared" si="9"/>
        <v>7.9403937827368334E-2</v>
      </c>
      <c r="O20" s="19">
        <f t="shared" si="10"/>
        <v>8.2006056011418665E-2</v>
      </c>
      <c r="P20" s="19">
        <f t="shared" si="11"/>
        <v>8.7181118064145607E-2</v>
      </c>
      <c r="Q20" s="22">
        <f t="shared" si="12"/>
        <v>8.4724180180908701E-2</v>
      </c>
      <c r="R20" s="32">
        <v>3.9230286114678936E-2</v>
      </c>
      <c r="S20" s="27">
        <v>4.4029233526807654E-2</v>
      </c>
      <c r="T20" s="27">
        <v>5.2348024791969469E-2</v>
      </c>
      <c r="U20" s="19">
        <v>5.1550689728009733E-2</v>
      </c>
      <c r="V20" s="19">
        <v>5.6348463376398907E-2</v>
      </c>
      <c r="W20" s="19">
        <v>6.5716256022777947E-2</v>
      </c>
      <c r="X20" s="155">
        <v>6.8734577174549033E-2</v>
      </c>
      <c r="Y20" s="32">
        <v>5.7623879815179517E-2</v>
      </c>
      <c r="Z20" s="27">
        <v>6.3027657757170702E-2</v>
      </c>
      <c r="AA20" s="27">
        <v>7.8672421059847744E-2</v>
      </c>
      <c r="AB20" s="19">
        <v>7.461354184768329E-2</v>
      </c>
      <c r="AC20" s="19">
        <v>7.3847610415273879E-2</v>
      </c>
      <c r="AD20" s="19">
        <v>8.0870245873761279E-2</v>
      </c>
      <c r="AE20" s="155">
        <v>7.8459962793125518E-2</v>
      </c>
      <c r="AF20" s="32">
        <v>6.907090094592426E-2</v>
      </c>
      <c r="AG20" s="27">
        <v>6.7403922471231476E-2</v>
      </c>
      <c r="AH20" s="27">
        <v>5.6648728948531693E-2</v>
      </c>
      <c r="AI20" s="19">
        <v>7.9986140403661005E-2</v>
      </c>
      <c r="AJ20" s="19">
        <v>8.325710458497014E-2</v>
      </c>
      <c r="AK20" s="19">
        <v>8.6381440425106856E-2</v>
      </c>
      <c r="AL20" s="155">
        <v>8.009714592164735E-2</v>
      </c>
      <c r="AM20" s="32">
        <v>5.8414007788530009E-2</v>
      </c>
      <c r="AN20" s="27">
        <v>6.0222278756635418E-2</v>
      </c>
      <c r="AO20" s="27">
        <v>6.0703489899007201E-2</v>
      </c>
      <c r="AP20" s="19">
        <v>7.002792163279685E-2</v>
      </c>
      <c r="AQ20" s="19">
        <v>9.0258978685045191E-2</v>
      </c>
      <c r="AR20" s="19">
        <v>8.9809165289866641E-2</v>
      </c>
      <c r="AS20" s="155">
        <v>8.1303270939329264E-2</v>
      </c>
      <c r="AT20" s="5">
        <v>8.46300643371804E-2</v>
      </c>
      <c r="AU20" s="84">
        <v>8.7403057319638558E-2</v>
      </c>
      <c r="AV20" s="19">
        <v>6.5075460586633951E-2</v>
      </c>
      <c r="AW20" s="19">
        <v>9.5300932657508608E-2</v>
      </c>
      <c r="AX20" s="19">
        <v>8.5459212410537458E-2</v>
      </c>
      <c r="AY20" s="19">
        <v>9.7371265234844656E-2</v>
      </c>
      <c r="AZ20" s="87">
        <v>9.9418378873675925E-2</v>
      </c>
      <c r="BA20" s="5">
        <v>9.0497195720756041E-2</v>
      </c>
      <c r="BB20" s="84">
        <v>9.2386189958448356E-2</v>
      </c>
      <c r="BC20" s="19">
        <v>7.2668156854661034E-2</v>
      </c>
      <c r="BD20" s="19">
        <v>9.4506561394138155E-2</v>
      </c>
      <c r="BE20" s="19">
        <v>8.9270566582568017E-2</v>
      </c>
      <c r="BF20" s="19">
        <v>9.3769454999547641E-2</v>
      </c>
      <c r="BG20" s="87">
        <v>9.276419269517229E-2</v>
      </c>
      <c r="BH20" s="32">
        <v>7.6672952965239113E-2</v>
      </c>
      <c r="BI20" s="43">
        <v>8.0453590248500878E-2</v>
      </c>
      <c r="BJ20" s="27">
        <v>7.4827521652309534E-2</v>
      </c>
      <c r="BK20" s="27">
        <v>9.1305885006021589E-2</v>
      </c>
      <c r="BL20" s="19">
        <v>8.5212371076502938E-2</v>
      </c>
      <c r="BM20" s="19">
        <v>9.0992252258847439E-2</v>
      </c>
      <c r="BN20" s="87">
        <v>8.6540362933477222E-2</v>
      </c>
      <c r="BO20" s="32">
        <v>6.7323458365648875E-2</v>
      </c>
      <c r="BP20" s="43">
        <v>3.3849782792227286E-2</v>
      </c>
      <c r="BQ20" s="27">
        <v>6.384078272919548E-2</v>
      </c>
      <c r="BR20" s="27">
        <v>7.7939829949127556E-2</v>
      </c>
      <c r="BS20" s="27">
        <v>9.2394140960052884E-2</v>
      </c>
      <c r="BT20" s="27">
        <v>9.253886440841233E-2</v>
      </c>
      <c r="BU20" s="96">
        <v>9.0475550116292963E-2</v>
      </c>
      <c r="BV20" s="32">
        <v>7.2303714160578139E-2</v>
      </c>
      <c r="BW20" s="43">
        <v>3.1276015098276093E-2</v>
      </c>
      <c r="BX20" s="27">
        <v>7.1014670244671091E-2</v>
      </c>
      <c r="BY20" s="27">
        <v>7.8948376194015069E-2</v>
      </c>
      <c r="BZ20" s="27">
        <v>7.8926895593795288E-2</v>
      </c>
      <c r="CA20" s="27">
        <v>8.8762135326024144E-2</v>
      </c>
      <c r="CB20" s="128">
        <v>7.8609570851598531E-2</v>
      </c>
      <c r="CC20" s="43">
        <v>4.9096284556981062E-2</v>
      </c>
      <c r="CD20" s="27">
        <v>3.3190897004479948E-2</v>
      </c>
      <c r="CE20" s="19">
        <v>5.9449821563162607E-2</v>
      </c>
      <c r="CF20" s="19">
        <v>6.3943773528942788E-2</v>
      </c>
      <c r="CG20" s="19">
        <v>6.9244459300760633E-2</v>
      </c>
      <c r="CH20" s="19">
        <v>7.461426284387232E-2</v>
      </c>
      <c r="CI20" s="128">
        <v>6.9214288200541388E-2</v>
      </c>
      <c r="CJ20" s="5">
        <v>5.3477042879766373E-2</v>
      </c>
      <c r="CK20" s="155">
        <v>6.7976377296798535E-2</v>
      </c>
      <c r="CL20" s="5">
        <v>4.1183006370153125E-2</v>
      </c>
      <c r="CM20" s="155">
        <v>3.7510493498469188E-2</v>
      </c>
    </row>
    <row r="21" spans="1:91" x14ac:dyDescent="0.25">
      <c r="A21" s="282"/>
      <c r="B21" s="279"/>
      <c r="C21" s="14" t="s">
        <v>27</v>
      </c>
      <c r="D21" s="32">
        <f t="shared" si="0"/>
        <v>8.6767925766859128E-2</v>
      </c>
      <c r="E21" s="43">
        <f t="shared" si="1"/>
        <v>6.9657320653590135E-2</v>
      </c>
      <c r="F21" s="27">
        <f t="shared" si="2"/>
        <v>7.5274849635318733E-2</v>
      </c>
      <c r="G21" s="19">
        <f t="shared" si="3"/>
        <v>8.9537716094757774E-2</v>
      </c>
      <c r="H21" s="19">
        <f t="shared" si="4"/>
        <v>9.315105882407422E-2</v>
      </c>
      <c r="I21" s="19">
        <f t="shared" si="5"/>
        <v>9.7517068815602473E-2</v>
      </c>
      <c r="J21" s="22">
        <f t="shared" si="5"/>
        <v>0.10757457970062625</v>
      </c>
      <c r="K21" s="32">
        <f t="shared" si="6"/>
        <v>8.6718143821612956E-2</v>
      </c>
      <c r="L21" s="43">
        <f t="shared" si="7"/>
        <v>7.5220320748557029E-2</v>
      </c>
      <c r="M21" s="27">
        <f t="shared" si="8"/>
        <v>7.5783211934593406E-2</v>
      </c>
      <c r="N21" s="19">
        <f t="shared" si="9"/>
        <v>9.1739036640339014E-2</v>
      </c>
      <c r="O21" s="19">
        <f t="shared" si="10"/>
        <v>9.416696808417134E-2</v>
      </c>
      <c r="P21" s="19">
        <f t="shared" si="11"/>
        <v>9.6378630889392941E-2</v>
      </c>
      <c r="Q21" s="22">
        <f t="shared" si="12"/>
        <v>0.10906826540474775</v>
      </c>
      <c r="R21" s="32">
        <v>4.9944725858054276E-2</v>
      </c>
      <c r="S21" s="27">
        <v>5.3353905793040474E-2</v>
      </c>
      <c r="T21" s="27">
        <v>6.1535754543742389E-2</v>
      </c>
      <c r="U21" s="19">
        <v>6.5727636119722058E-2</v>
      </c>
      <c r="V21" s="19">
        <v>5.4930199223030544E-2</v>
      </c>
      <c r="W21" s="19">
        <v>7.1505353947641015E-2</v>
      </c>
      <c r="X21" s="155">
        <v>8.6127452256692813E-2</v>
      </c>
      <c r="Y21" s="32">
        <v>8.0718988206251716E-2</v>
      </c>
      <c r="Z21" s="27">
        <v>6.8766052326589056E-2</v>
      </c>
      <c r="AA21" s="27">
        <v>9.6880556735342988E-2</v>
      </c>
      <c r="AB21" s="19">
        <v>8.8237019847551626E-2</v>
      </c>
      <c r="AC21" s="19">
        <v>8.2092301856008174E-2</v>
      </c>
      <c r="AD21" s="19">
        <v>8.5905109676181299E-2</v>
      </c>
      <c r="AE21" s="155">
        <v>9.9971395457758461E-2</v>
      </c>
      <c r="AF21" s="32">
        <v>8.897489691130038E-2</v>
      </c>
      <c r="AG21" s="27">
        <v>7.295322865223991E-2</v>
      </c>
      <c r="AH21" s="27">
        <v>6.99308497395906E-2</v>
      </c>
      <c r="AI21" s="19">
        <v>9.4254943907746899E-2</v>
      </c>
      <c r="AJ21" s="19">
        <v>8.9674869572776775E-2</v>
      </c>
      <c r="AK21" s="19">
        <v>9.6687617115735397E-2</v>
      </c>
      <c r="AL21" s="155">
        <v>0.10567729182077799</v>
      </c>
      <c r="AM21" s="32">
        <v>8.842452692876196E-2</v>
      </c>
      <c r="AN21" s="27">
        <v>8.2509770642722691E-2</v>
      </c>
      <c r="AO21" s="27">
        <v>7.4203383881926419E-2</v>
      </c>
      <c r="AP21" s="19">
        <v>0.10250916069820842</v>
      </c>
      <c r="AQ21" s="19">
        <v>0.11424537957280705</v>
      </c>
      <c r="AR21" s="19">
        <v>0.10606722761874236</v>
      </c>
      <c r="AS21" s="155">
        <v>0.11110717768883814</v>
      </c>
      <c r="AT21" s="5">
        <v>9.9131746278688315E-2</v>
      </c>
      <c r="AU21" s="84">
        <v>8.8017328969765163E-2</v>
      </c>
      <c r="AV21" s="19">
        <v>7.8100750091700519E-2</v>
      </c>
      <c r="AW21" s="19">
        <v>0.10173861153482334</v>
      </c>
      <c r="AX21" s="19">
        <v>0.10199833219853967</v>
      </c>
      <c r="AY21" s="19">
        <v>0.10283748190998881</v>
      </c>
      <c r="AZ21" s="87">
        <v>0.1234533216370003</v>
      </c>
      <c r="BA21" s="5">
        <v>0.11246833781352435</v>
      </c>
      <c r="BB21" s="84">
        <v>0.10513357440742396</v>
      </c>
      <c r="BC21" s="19">
        <v>7.7842013967771989E-2</v>
      </c>
      <c r="BD21" s="19">
        <v>9.7737001725655387E-2</v>
      </c>
      <c r="BE21" s="19">
        <v>0.10667543987288521</v>
      </c>
      <c r="BF21" s="19">
        <v>0.10038552242767906</v>
      </c>
      <c r="BG21" s="87">
        <v>0.11449791524340784</v>
      </c>
      <c r="BH21" s="32">
        <v>9.5276407871176708E-2</v>
      </c>
      <c r="BI21" s="43">
        <v>9.1317738148626842E-2</v>
      </c>
      <c r="BJ21" s="27">
        <v>7.9707085200572819E-2</v>
      </c>
      <c r="BK21" s="27">
        <v>9.7922531394052784E-2</v>
      </c>
      <c r="BL21" s="19">
        <v>9.6005098064475644E-2</v>
      </c>
      <c r="BM21" s="19">
        <v>0.10053943272782412</v>
      </c>
      <c r="BN21" s="87">
        <v>0.11645546884745978</v>
      </c>
      <c r="BO21" s="32">
        <v>7.880552070514589E-2</v>
      </c>
      <c r="BP21" s="43">
        <v>3.9710967048048114E-2</v>
      </c>
      <c r="BQ21" s="27">
        <v>6.8065301316099516E-2</v>
      </c>
      <c r="BR21" s="27">
        <v>8.5785387894951617E-2</v>
      </c>
      <c r="BS21" s="27">
        <v>0.10771412431284766</v>
      </c>
      <c r="BT21" s="27">
        <v>0.10710130169135131</v>
      </c>
      <c r="BU21" s="96">
        <v>0.11525610028604667</v>
      </c>
      <c r="BV21" s="32">
        <v>9.378234346824553E-2</v>
      </c>
      <c r="BW21" s="43">
        <v>4.156317892361238E-2</v>
      </c>
      <c r="BX21" s="27">
        <v>7.2013851268178802E-2</v>
      </c>
      <c r="BY21" s="27">
        <v>9.7019551851205574E-2</v>
      </c>
      <c r="BZ21" s="27">
        <v>8.2301567179952143E-2</v>
      </c>
      <c r="CA21" s="27">
        <v>0.10035561635600168</v>
      </c>
      <c r="CB21" s="128">
        <v>9.984601867334561E-2</v>
      </c>
      <c r="CC21" s="43">
        <v>8.0151763627442016E-2</v>
      </c>
      <c r="CD21" s="27">
        <v>5.3247461623832745E-2</v>
      </c>
      <c r="CE21" s="19">
        <v>7.446894960826124E-2</v>
      </c>
      <c r="CF21" s="19">
        <v>6.4445315973660044E-2</v>
      </c>
      <c r="CG21" s="19">
        <v>9.5873276387419298E-2</v>
      </c>
      <c r="CH21" s="19">
        <v>0.10378602468487946</v>
      </c>
      <c r="CI21" s="128">
        <v>0.10335365509493484</v>
      </c>
      <c r="CJ21" s="5">
        <v>7.9872203646975531E-2</v>
      </c>
      <c r="CK21" s="155">
        <v>0.10385587958512717</v>
      </c>
      <c r="CL21" s="5">
        <v>4.9330373192235578E-2</v>
      </c>
      <c r="CM21" s="155">
        <v>4.899825672105218E-2</v>
      </c>
    </row>
    <row r="22" spans="1:91" x14ac:dyDescent="0.25">
      <c r="A22" s="282"/>
      <c r="B22" s="279"/>
      <c r="C22" s="14" t="s">
        <v>28</v>
      </c>
      <c r="D22" s="32">
        <f t="shared" si="0"/>
        <v>5.6710711002870354E-2</v>
      </c>
      <c r="E22" s="43">
        <f t="shared" si="1"/>
        <v>7.1251457693410958E-2</v>
      </c>
      <c r="F22" s="27">
        <f t="shared" si="2"/>
        <v>7.1753976855958551E-2</v>
      </c>
      <c r="G22" s="19">
        <f t="shared" si="3"/>
        <v>8.9358350514518084E-2</v>
      </c>
      <c r="H22" s="19">
        <f t="shared" si="4"/>
        <v>8.5400990293862306E-2</v>
      </c>
      <c r="I22" s="19">
        <f t="shared" si="5"/>
        <v>8.1208398457258218E-2</v>
      </c>
      <c r="J22" s="22">
        <f t="shared" si="5"/>
        <v>8.3069908880902765E-2</v>
      </c>
      <c r="K22" s="32">
        <f t="shared" si="6"/>
        <v>5.752944008298258E-2</v>
      </c>
      <c r="L22" s="43">
        <f t="shared" si="7"/>
        <v>7.3810359927712413E-2</v>
      </c>
      <c r="M22" s="27">
        <f t="shared" si="8"/>
        <v>6.7840242096521494E-2</v>
      </c>
      <c r="N22" s="19">
        <f t="shared" si="9"/>
        <v>8.8096934036214603E-2</v>
      </c>
      <c r="O22" s="19">
        <f t="shared" si="10"/>
        <v>8.4933967531115151E-2</v>
      </c>
      <c r="P22" s="19">
        <f t="shared" si="11"/>
        <v>8.5747451422704832E-2</v>
      </c>
      <c r="Q22" s="22">
        <f t="shared" si="12"/>
        <v>9.2014904347215473E-2</v>
      </c>
      <c r="R22" s="32">
        <v>2.9274981642676206E-2</v>
      </c>
      <c r="S22" s="27">
        <v>2.316912901897087E-2</v>
      </c>
      <c r="T22" s="27">
        <v>7.2357735474693985E-2</v>
      </c>
      <c r="U22" s="19">
        <v>7.4455940059214479E-2</v>
      </c>
      <c r="V22" s="19">
        <v>4.6386761626060341E-2</v>
      </c>
      <c r="W22" s="19">
        <v>7.1984117722500351E-2</v>
      </c>
      <c r="X22" s="155">
        <v>6.6848823965017817E-2</v>
      </c>
      <c r="Y22" s="32">
        <v>1.6564674857547465E-2</v>
      </c>
      <c r="Z22" s="27">
        <v>8.0082311594966607E-2</v>
      </c>
      <c r="AA22" s="27">
        <v>0.10104355684066342</v>
      </c>
      <c r="AB22" s="19">
        <v>8.0894746818223978E-2</v>
      </c>
      <c r="AC22" s="19">
        <v>0.10891028414580384</v>
      </c>
      <c r="AD22" s="19">
        <v>6.6874635906582255E-2</v>
      </c>
      <c r="AE22" s="155">
        <v>6.2237528077254911E-2</v>
      </c>
      <c r="AF22" s="32">
        <v>7.4569354822673198E-2</v>
      </c>
      <c r="AG22" s="27">
        <v>6.5788550777784852E-2</v>
      </c>
      <c r="AH22" s="27">
        <v>5.7808064473270145E-2</v>
      </c>
      <c r="AI22" s="19">
        <v>6.647427865663251E-2</v>
      </c>
      <c r="AJ22" s="19">
        <v>9.762056691833372E-2</v>
      </c>
      <c r="AK22" s="19">
        <v>0.10848937397489219</v>
      </c>
      <c r="AL22" s="155">
        <v>8.506783756101155E-2</v>
      </c>
      <c r="AM22" s="32">
        <v>6.3010958688141425E-2</v>
      </c>
      <c r="AN22" s="27">
        <v>9.0628171365018606E-2</v>
      </c>
      <c r="AO22" s="27">
        <v>6.2084807600357131E-2</v>
      </c>
      <c r="AP22" s="19">
        <v>7.8847630487390116E-2</v>
      </c>
      <c r="AQ22" s="19">
        <v>8.1156856549789269E-2</v>
      </c>
      <c r="AR22" s="19">
        <v>9.4019076588208669E-2</v>
      </c>
      <c r="AS22" s="155">
        <v>0.14069135342755607</v>
      </c>
      <c r="AT22" s="5">
        <v>8.7890930806387171E-2</v>
      </c>
      <c r="AU22" s="84">
        <v>9.5242520868339897E-2</v>
      </c>
      <c r="AV22" s="19">
        <v>5.1706978776027632E-2</v>
      </c>
      <c r="AW22" s="19">
        <v>0.1135100943393902</v>
      </c>
      <c r="AX22" s="19">
        <v>5.9450674157975357E-2</v>
      </c>
      <c r="AY22" s="19">
        <v>7.1678518369154884E-2</v>
      </c>
      <c r="AZ22" s="87">
        <v>0.11197281622516513</v>
      </c>
      <c r="BA22" s="5">
        <v>0.10303060351412242</v>
      </c>
      <c r="BB22" s="84">
        <v>0.1390264137517104</v>
      </c>
      <c r="BC22" s="19">
        <v>5.7468075221560146E-2</v>
      </c>
      <c r="BD22" s="19">
        <v>0.10254369190692447</v>
      </c>
      <c r="BE22" s="19">
        <v>7.7182224756615778E-2</v>
      </c>
      <c r="BF22" s="19">
        <v>9.2793076699961966E-2</v>
      </c>
      <c r="BG22" s="87">
        <v>0.1475947199668739</v>
      </c>
      <c r="BH22" s="32">
        <v>3.674445688883738E-2</v>
      </c>
      <c r="BI22" s="43">
        <v>6.7901416735296857E-2</v>
      </c>
      <c r="BJ22" s="27">
        <v>6.7975966284083561E-2</v>
      </c>
      <c r="BK22" s="27">
        <v>9.8547133964836151E-2</v>
      </c>
      <c r="BL22" s="19">
        <v>0.12125165158832883</v>
      </c>
      <c r="BM22" s="19">
        <v>9.7300871855153043E-2</v>
      </c>
      <c r="BN22" s="87">
        <v>6.6189938289246714E-2</v>
      </c>
      <c r="BO22" s="32">
        <v>4.9149559443475363E-2</v>
      </c>
      <c r="BP22" s="43">
        <v>2.864436530961121E-2</v>
      </c>
      <c r="BQ22" s="27">
        <v>7.2276752101515934E-2</v>
      </c>
      <c r="BR22" s="27">
        <v>8.9501956057104842E-2</v>
      </c>
      <c r="BS22" s="27">
        <v>8.7512720506014108E-2</v>
      </c>
      <c r="BT22" s="27">
        <v>8.2839940265185263E-2</v>
      </c>
      <c r="BU22" s="96">
        <v>5.5516217265597675E-2</v>
      </c>
      <c r="BV22" s="32">
        <v>5.9532205171958896E-2</v>
      </c>
      <c r="BW22" s="43">
        <v>4.4787685649577878E-2</v>
      </c>
      <c r="BX22" s="27">
        <v>8.0983557873110387E-2</v>
      </c>
      <c r="BY22" s="27">
        <v>8.4895310142274735E-2</v>
      </c>
      <c r="BZ22" s="27">
        <v>9.0668482989812227E-2</v>
      </c>
      <c r="CA22" s="27">
        <v>5.3581316059993528E-2</v>
      </c>
      <c r="CB22" s="128">
        <v>4.1394941339964846E-2</v>
      </c>
      <c r="CC22" s="43">
        <v>4.7339384192883999E-2</v>
      </c>
      <c r="CD22" s="27">
        <v>7.7244011862832335E-2</v>
      </c>
      <c r="CE22" s="19">
        <v>9.3834273914303198E-2</v>
      </c>
      <c r="CF22" s="19">
        <v>0.10391272271318933</v>
      </c>
      <c r="CG22" s="19">
        <v>8.3869679699889552E-2</v>
      </c>
      <c r="CH22" s="19">
        <v>7.2523057130950003E-2</v>
      </c>
      <c r="CI22" s="128">
        <v>5.3184912691339029E-2</v>
      </c>
      <c r="CJ22" s="5">
        <v>2.8944005270936657E-2</v>
      </c>
      <c r="CK22" s="155">
        <v>7.6552250591109663E-2</v>
      </c>
      <c r="CL22" s="5">
        <v>3.3263711611356057E-2</v>
      </c>
      <c r="CM22" s="155">
        <v>2.2893666897501514E-2</v>
      </c>
    </row>
    <row r="23" spans="1:91" x14ac:dyDescent="0.25">
      <c r="A23" s="282"/>
      <c r="B23" s="279"/>
      <c r="C23" s="14" t="s">
        <v>29</v>
      </c>
      <c r="D23" s="32">
        <f t="shared" si="0"/>
        <v>8.8393122649836606E-2</v>
      </c>
      <c r="E23" s="43">
        <f t="shared" si="1"/>
        <v>7.9264855241077584E-2</v>
      </c>
      <c r="F23" s="27">
        <f t="shared" si="2"/>
        <v>8.2011335428534171E-2</v>
      </c>
      <c r="G23" s="19">
        <f t="shared" si="3"/>
        <v>8.1826660642305746E-2</v>
      </c>
      <c r="H23" s="19">
        <f t="shared" si="4"/>
        <v>0.10760751910229471</v>
      </c>
      <c r="I23" s="19">
        <f t="shared" si="5"/>
        <v>0.11220120682206755</v>
      </c>
      <c r="J23" s="22">
        <f t="shared" si="5"/>
        <v>0.10107624399500079</v>
      </c>
      <c r="K23" s="32">
        <f t="shared" si="6"/>
        <v>8.8350198926778367E-2</v>
      </c>
      <c r="L23" s="43">
        <f t="shared" si="7"/>
        <v>8.8239465946683499E-2</v>
      </c>
      <c r="M23" s="27">
        <f t="shared" si="8"/>
        <v>7.691637902961479E-2</v>
      </c>
      <c r="N23" s="19">
        <f t="shared" si="9"/>
        <v>8.1101143237429715E-2</v>
      </c>
      <c r="O23" s="19">
        <f t="shared" si="10"/>
        <v>0.10828257269243974</v>
      </c>
      <c r="P23" s="19">
        <f t="shared" si="11"/>
        <v>0.11155161094802937</v>
      </c>
      <c r="Q23" s="22">
        <f t="shared" si="12"/>
        <v>0.10396018985624816</v>
      </c>
      <c r="R23" s="32">
        <v>6.77481663994942E-2</v>
      </c>
      <c r="S23" s="27">
        <v>5.9834824157739663E-2</v>
      </c>
      <c r="T23" s="27">
        <v>6.4467541209816667E-2</v>
      </c>
      <c r="U23" s="19">
        <v>7.622117311935199E-2</v>
      </c>
      <c r="V23" s="19">
        <v>8.101348982317573E-2</v>
      </c>
      <c r="W23" s="19">
        <v>9.9257136748840485E-2</v>
      </c>
      <c r="X23" s="155">
        <v>9.7568144295840376E-2</v>
      </c>
      <c r="Y23" s="32">
        <v>8.7374438029920301E-2</v>
      </c>
      <c r="Z23" s="27">
        <v>8.0461673269339395E-2</v>
      </c>
      <c r="AA23" s="27">
        <v>0.10048179175907571</v>
      </c>
      <c r="AB23" s="19">
        <v>8.2114364465186607E-2</v>
      </c>
      <c r="AC23" s="19">
        <v>8.9687668713356095E-2</v>
      </c>
      <c r="AD23" s="19">
        <v>0.11130627790393488</v>
      </c>
      <c r="AE23" s="155">
        <v>0.1028392619829744</v>
      </c>
      <c r="AF23" s="32">
        <v>9.1111065851012724E-2</v>
      </c>
      <c r="AG23" s="27">
        <v>0.10326265405832981</v>
      </c>
      <c r="AH23" s="27">
        <v>8.1289899267375593E-2</v>
      </c>
      <c r="AI23" s="19">
        <v>7.6788679645530517E-2</v>
      </c>
      <c r="AJ23" s="19">
        <v>0.11382248878703891</v>
      </c>
      <c r="AK23" s="19">
        <v>0.11617471577650859</v>
      </c>
      <c r="AL23" s="155">
        <v>0.10679879563487479</v>
      </c>
      <c r="AM23" s="32">
        <v>7.4174666199283243E-2</v>
      </c>
      <c r="AN23" s="27">
        <v>0.1170025621367109</v>
      </c>
      <c r="AO23" s="27">
        <v>6.8431885345664231E-2</v>
      </c>
      <c r="AP23" s="19">
        <v>6.636775643627478E-2</v>
      </c>
      <c r="AQ23" s="19">
        <v>0.1328356286317583</v>
      </c>
      <c r="AR23" s="19">
        <v>0.12485516288119376</v>
      </c>
      <c r="AS23" s="155">
        <v>0.12317357192530462</v>
      </c>
      <c r="AT23" s="5">
        <v>0.12312452970480292</v>
      </c>
      <c r="AU23" s="84">
        <v>9.0770418904105032E-2</v>
      </c>
      <c r="AV23" s="19">
        <v>5.1101924286730646E-2</v>
      </c>
      <c r="AW23" s="19">
        <v>9.1504994112937055E-2</v>
      </c>
      <c r="AX23" s="19">
        <v>0.1088235748771897</v>
      </c>
      <c r="AY23" s="19">
        <v>9.8040007420469755E-2</v>
      </c>
      <c r="AZ23" s="87">
        <v>0.10229565244673118</v>
      </c>
      <c r="BA23" s="5">
        <v>0.10984847766381083</v>
      </c>
      <c r="BB23" s="84">
        <v>9.3746107760321926E-2</v>
      </c>
      <c r="BC23" s="19">
        <v>6.2476546507885471E-2</v>
      </c>
      <c r="BD23" s="19">
        <v>8.4937046732524113E-2</v>
      </c>
      <c r="BE23" s="19">
        <v>0.12190134222053357</v>
      </c>
      <c r="BF23" s="19">
        <v>0.11062871577102595</v>
      </c>
      <c r="BG23" s="87">
        <v>0.10217571531761059</v>
      </c>
      <c r="BH23" s="32">
        <v>8.1854875095286911E-2</v>
      </c>
      <c r="BI23" s="43">
        <v>0.11041381760870911</v>
      </c>
      <c r="BJ23" s="27">
        <v>9.0280976803235408E-2</v>
      </c>
      <c r="BK23" s="27">
        <v>8.425649667754212E-2</v>
      </c>
      <c r="BL23" s="19">
        <v>0.11032484518126522</v>
      </c>
      <c r="BM23" s="19">
        <v>0.11491941203578945</v>
      </c>
      <c r="BN23" s="87">
        <v>0.10180081005327635</v>
      </c>
      <c r="BO23" s="32">
        <v>7.1565372470615854E-2</v>
      </c>
      <c r="BP23" s="43">
        <v>5.042366967821206E-2</v>
      </c>
      <c r="BQ23" s="27">
        <v>9.680046705713459E-2</v>
      </c>
      <c r="BR23" s="27">
        <v>8.661863471009057E-2</v>
      </c>
      <c r="BS23" s="27">
        <v>0.10785154330520046</v>
      </c>
      <c r="BT23" s="27">
        <v>0.11723145904647204</v>
      </c>
      <c r="BU23" s="96">
        <v>9.5029567193373021E-2</v>
      </c>
      <c r="BV23" s="32">
        <v>0.10095197639568433</v>
      </c>
      <c r="BW23" s="43">
        <v>4.0489542342544031E-2</v>
      </c>
      <c r="BX23" s="27">
        <v>0.11232545329904041</v>
      </c>
      <c r="BY23" s="27">
        <v>9.6463432427306969E-2</v>
      </c>
      <c r="BZ23" s="27">
        <v>9.6671467409758807E-2</v>
      </c>
      <c r="CA23" s="27">
        <v>0.11609385647357268</v>
      </c>
      <c r="CB23" s="128">
        <v>9.5870671513977421E-2</v>
      </c>
      <c r="CC23" s="43">
        <v>7.617765868845483E-2</v>
      </c>
      <c r="CD23" s="27">
        <v>4.6243282494763858E-2</v>
      </c>
      <c r="CE23" s="19">
        <v>9.2456868749382942E-2</v>
      </c>
      <c r="CF23" s="19">
        <v>7.2994028096312849E-2</v>
      </c>
      <c r="CG23" s="19">
        <v>0.11314314207367034</v>
      </c>
      <c r="CH23" s="19">
        <v>0.11350532416286785</v>
      </c>
      <c r="CI23" s="128">
        <v>8.3210249586045157E-2</v>
      </c>
      <c r="CJ23" s="5">
        <v>0.12884432800687656</v>
      </c>
      <c r="CK23" s="155">
        <v>9.6784268487218661E-2</v>
      </c>
      <c r="CL23" s="5">
        <v>9.6328159765418989E-2</v>
      </c>
      <c r="CM23" s="155">
        <v>2.9514028496541042E-2</v>
      </c>
    </row>
    <row r="24" spans="1:91" x14ac:dyDescent="0.25">
      <c r="A24" s="282"/>
      <c r="B24" s="279"/>
      <c r="C24" s="14" t="s">
        <v>30</v>
      </c>
      <c r="D24" s="32">
        <f t="shared" si="0"/>
        <v>9.2917243772298222E-2</v>
      </c>
      <c r="E24" s="43">
        <f t="shared" si="1"/>
        <v>0.10288286026140955</v>
      </c>
      <c r="F24" s="27">
        <f t="shared" si="2"/>
        <v>0.10572699272265336</v>
      </c>
      <c r="G24" s="19">
        <f t="shared" si="3"/>
        <v>0.10881689980367173</v>
      </c>
      <c r="H24" s="19">
        <f t="shared" si="4"/>
        <v>0.11073041287112369</v>
      </c>
      <c r="I24" s="19">
        <f t="shared" si="5"/>
        <v>0.14349283092674894</v>
      </c>
      <c r="J24" s="22">
        <f t="shared" si="5"/>
        <v>0.14846180664825898</v>
      </c>
      <c r="K24" s="32">
        <f t="shared" si="6"/>
        <v>9.1494922765623155E-2</v>
      </c>
      <c r="L24" s="43">
        <f t="shared" si="7"/>
        <v>0.1090253887303249</v>
      </c>
      <c r="M24" s="27">
        <f t="shared" si="8"/>
        <v>0.1049585356727744</v>
      </c>
      <c r="N24" s="19">
        <f t="shared" si="9"/>
        <v>0.10633771763501612</v>
      </c>
      <c r="O24" s="19">
        <f t="shared" si="10"/>
        <v>0.11040724261408846</v>
      </c>
      <c r="P24" s="19">
        <f t="shared" si="11"/>
        <v>0.14326517397838259</v>
      </c>
      <c r="Q24" s="22">
        <f t="shared" si="12"/>
        <v>0.14827535590212304</v>
      </c>
      <c r="R24" s="32">
        <v>6.6096492011716051E-2</v>
      </c>
      <c r="S24" s="27">
        <v>9.801345834021459E-2</v>
      </c>
      <c r="T24" s="27">
        <v>9.2930429161810518E-2</v>
      </c>
      <c r="U24" s="19">
        <v>9.130084890346335E-2</v>
      </c>
      <c r="V24" s="19">
        <v>0.10129444292877883</v>
      </c>
      <c r="W24" s="19">
        <v>0.12648568866410517</v>
      </c>
      <c r="X24" s="155">
        <v>0.12332982360618383</v>
      </c>
      <c r="Y24" s="32">
        <v>8.9013690973522658E-2</v>
      </c>
      <c r="Z24" s="27">
        <v>0.12132045329354144</v>
      </c>
      <c r="AA24" s="27">
        <v>0.10683165990086516</v>
      </c>
      <c r="AB24" s="19">
        <v>0.10492630147537446</v>
      </c>
      <c r="AC24" s="19">
        <v>0.10486484210934274</v>
      </c>
      <c r="AD24" s="19">
        <v>0.14787029359598924</v>
      </c>
      <c r="AE24" s="155">
        <v>0.13549664945504455</v>
      </c>
      <c r="AF24" s="32">
        <v>9.0513289863835084E-2</v>
      </c>
      <c r="AG24" s="27">
        <v>0.10767030814757168</v>
      </c>
      <c r="AH24" s="27">
        <v>9.2175819072245035E-2</v>
      </c>
      <c r="AI24" s="19">
        <v>0.10276550496084884</v>
      </c>
      <c r="AJ24" s="19">
        <v>0.10631625683023173</v>
      </c>
      <c r="AK24" s="19">
        <v>0.14680804015661766</v>
      </c>
      <c r="AL24" s="155">
        <v>0.1446858529330905</v>
      </c>
      <c r="AM24" s="32">
        <v>8.7342553572270817E-2</v>
      </c>
      <c r="AN24" s="27">
        <v>0.12397910012308525</v>
      </c>
      <c r="AO24" s="27">
        <v>0.10739249010082448</v>
      </c>
      <c r="AP24" s="19">
        <v>0.11232640354676138</v>
      </c>
      <c r="AQ24" s="19">
        <v>0.12099223707469012</v>
      </c>
      <c r="AR24" s="19">
        <v>0.15034272697164139</v>
      </c>
      <c r="AS24" s="155">
        <v>0.15822170002363264</v>
      </c>
      <c r="AT24" s="5">
        <v>9.27522307315575E-2</v>
      </c>
      <c r="AU24" s="84">
        <v>0.10353118114739011</v>
      </c>
      <c r="AV24" s="19">
        <v>9.4987092371990753E-2</v>
      </c>
      <c r="AW24" s="19">
        <v>8.6933535757031943E-2</v>
      </c>
      <c r="AX24" s="19">
        <v>9.9498204140836266E-2</v>
      </c>
      <c r="AY24" s="19">
        <v>0.1508185963678885</v>
      </c>
      <c r="AZ24" s="87">
        <v>0.15788807372724373</v>
      </c>
      <c r="BA24" s="5">
        <v>0.10878062005334044</v>
      </c>
      <c r="BB24" s="84">
        <v>0.12731888846826656</v>
      </c>
      <c r="BC24" s="19">
        <v>9.7683421664749595E-2</v>
      </c>
      <c r="BD24" s="19">
        <v>0.11867717019166332</v>
      </c>
      <c r="BE24" s="19">
        <v>0.11413554820665692</v>
      </c>
      <c r="BF24" s="19">
        <v>0.13798718969769866</v>
      </c>
      <c r="BG24" s="87">
        <v>0.1604400822068133</v>
      </c>
      <c r="BH24" s="32">
        <v>0.10623062072707927</v>
      </c>
      <c r="BI24" s="43">
        <v>0.11682777950097389</v>
      </c>
      <c r="BJ24" s="27">
        <v>0.12382082768232722</v>
      </c>
      <c r="BK24" s="27">
        <v>0.11511223414970707</v>
      </c>
      <c r="BL24" s="19">
        <v>0.11095223225696776</v>
      </c>
      <c r="BM24" s="19">
        <v>0.1364130831634818</v>
      </c>
      <c r="BN24" s="87">
        <v>0.15780801253798474</v>
      </c>
      <c r="BO24" s="32">
        <v>9.1229884191663488E-2</v>
      </c>
      <c r="BP24" s="43">
        <v>7.3541940821555615E-2</v>
      </c>
      <c r="BQ24" s="27">
        <v>0.12384654542738238</v>
      </c>
      <c r="BR24" s="27">
        <v>0.1186597420952786</v>
      </c>
      <c r="BS24" s="27">
        <v>0.12520417736520328</v>
      </c>
      <c r="BT24" s="27">
        <v>0.14939577320963829</v>
      </c>
      <c r="BU24" s="96">
        <v>0.14833265272699109</v>
      </c>
      <c r="BV24" s="32">
        <v>0.10114699304432657</v>
      </c>
      <c r="BW24" s="43">
        <v>7.8254852929422233E-2</v>
      </c>
      <c r="BX24" s="27">
        <v>0.10482870156948217</v>
      </c>
      <c r="BY24" s="27">
        <v>0.12013252339398671</v>
      </c>
      <c r="BZ24" s="27">
        <v>9.9342641138938106E-2</v>
      </c>
      <c r="CA24" s="27">
        <v>0.1401351004144116</v>
      </c>
      <c r="CB24" s="128">
        <v>0.16909265752895469</v>
      </c>
      <c r="CC24" s="43">
        <v>9.6066062553670312E-2</v>
      </c>
      <c r="CD24" s="27">
        <v>7.8370639842074125E-2</v>
      </c>
      <c r="CE24" s="19">
        <v>0.11277294027485629</v>
      </c>
      <c r="CF24" s="19">
        <v>0.11733473356260171</v>
      </c>
      <c r="CG24" s="19">
        <v>0.12470354665959099</v>
      </c>
      <c r="CH24" s="19">
        <v>0.14867181702601709</v>
      </c>
      <c r="CI24" s="128">
        <v>0.12932256173665085</v>
      </c>
      <c r="CJ24" s="5">
        <v>0.11302783421219594</v>
      </c>
      <c r="CK24" s="155">
        <v>0.13109408447774437</v>
      </c>
      <c r="CL24" s="5">
        <v>0.12480656824636757</v>
      </c>
      <c r="CM24" s="155">
        <v>6.8320315858282396E-2</v>
      </c>
    </row>
    <row r="25" spans="1:91" s="8" customFormat="1" ht="13.5" customHeight="1" thickBot="1" x14ac:dyDescent="0.3">
      <c r="A25" s="282"/>
      <c r="B25" s="280"/>
      <c r="C25" s="15" t="s">
        <v>31</v>
      </c>
      <c r="D25" s="33">
        <f t="shared" si="0"/>
        <v>6.9817102709479731E-2</v>
      </c>
      <c r="E25" s="44">
        <f t="shared" si="1"/>
        <v>6.2422967699351815E-2</v>
      </c>
      <c r="F25" s="28">
        <f t="shared" si="2"/>
        <v>6.7996103742587327E-2</v>
      </c>
      <c r="G25" s="20">
        <f t="shared" si="3"/>
        <v>7.9928633561761997E-2</v>
      </c>
      <c r="H25" s="20">
        <f t="shared" si="4"/>
        <v>8.2975968793958868E-2</v>
      </c>
      <c r="I25" s="20">
        <f t="shared" si="5"/>
        <v>8.9124319004807606E-2</v>
      </c>
      <c r="J25" s="23">
        <f t="shared" si="5"/>
        <v>8.7559707096439995E-2</v>
      </c>
      <c r="K25" s="33">
        <f t="shared" si="6"/>
        <v>7.0872906758658927E-2</v>
      </c>
      <c r="L25" s="44">
        <f t="shared" si="7"/>
        <v>6.8968749046547345E-2</v>
      </c>
      <c r="M25" s="28">
        <f t="shared" si="8"/>
        <v>6.8026348659507477E-2</v>
      </c>
      <c r="N25" s="20">
        <f t="shared" si="9"/>
        <v>8.1478139121805626E-2</v>
      </c>
      <c r="O25" s="20">
        <f t="shared" si="10"/>
        <v>8.441224581546676E-2</v>
      </c>
      <c r="P25" s="20">
        <f t="shared" si="11"/>
        <v>8.9835707473272575E-2</v>
      </c>
      <c r="Q25" s="23">
        <f t="shared" si="12"/>
        <v>8.9611907359154017E-2</v>
      </c>
      <c r="R25" s="33">
        <v>4.1860012819632829E-2</v>
      </c>
      <c r="S25" s="28">
        <v>4.7183013646951856E-2</v>
      </c>
      <c r="T25" s="28">
        <v>5.5091617461626753E-2</v>
      </c>
      <c r="U25" s="20">
        <v>5.5235693566578134E-2</v>
      </c>
      <c r="V25" s="20">
        <v>5.7928600206859401E-2</v>
      </c>
      <c r="W25" s="20">
        <v>6.8673522133379267E-2</v>
      </c>
      <c r="X25" s="156">
        <v>7.2839410395832652E-2</v>
      </c>
      <c r="Y25" s="33">
        <v>6.1439069785731583E-2</v>
      </c>
      <c r="Z25" s="28">
        <v>6.6082192274016779E-2</v>
      </c>
      <c r="AA25" s="28">
        <v>8.1710209681784912E-2</v>
      </c>
      <c r="AB25" s="20">
        <v>7.6954301566284092E-2</v>
      </c>
      <c r="AC25" s="20">
        <v>7.5635801012271631E-2</v>
      </c>
      <c r="AD25" s="20">
        <v>8.350440708487207E-2</v>
      </c>
      <c r="AE25" s="156">
        <v>8.2815153772117164E-2</v>
      </c>
      <c r="AF25" s="33">
        <v>7.2026575201970561E-2</v>
      </c>
      <c r="AG25" s="28">
        <v>7.0256587906457557E-2</v>
      </c>
      <c r="AH25" s="28">
        <v>5.9671335142960781E-2</v>
      </c>
      <c r="AI25" s="20">
        <v>8.2141473277291002E-2</v>
      </c>
      <c r="AJ25" s="20">
        <v>8.499175067260005E-2</v>
      </c>
      <c r="AK25" s="20">
        <v>8.9618537035625723E-2</v>
      </c>
      <c r="AL25" s="156">
        <v>8.5383701670940573E-2</v>
      </c>
      <c r="AM25" s="33">
        <v>6.2950692975507108E-2</v>
      </c>
      <c r="AN25" s="28">
        <v>6.6213138598438803E-2</v>
      </c>
      <c r="AO25" s="28">
        <v>6.3882700316216165E-2</v>
      </c>
      <c r="AP25" s="20">
        <v>7.5206481457578148E-2</v>
      </c>
      <c r="AQ25" s="20">
        <v>9.4350614138514324E-2</v>
      </c>
      <c r="AR25" s="20">
        <v>9.3645443550011948E-2</v>
      </c>
      <c r="AS25" s="156">
        <v>8.8032575174600614E-2</v>
      </c>
      <c r="AT25" s="7">
        <v>8.6529415118737962E-2</v>
      </c>
      <c r="AU25" s="85">
        <v>8.798566846588432E-2</v>
      </c>
      <c r="AV25" s="20">
        <v>6.6722478332547089E-2</v>
      </c>
      <c r="AW25" s="20">
        <v>9.5127012215363543E-2</v>
      </c>
      <c r="AX25" s="20">
        <v>8.7600835647308736E-2</v>
      </c>
      <c r="AY25" s="20">
        <v>9.8785047950855881E-2</v>
      </c>
      <c r="AZ25" s="88">
        <v>0.10323713352342834</v>
      </c>
      <c r="BA25" s="7">
        <v>9.3434451884103015E-2</v>
      </c>
      <c r="BB25" s="85">
        <v>9.477303019672427E-2</v>
      </c>
      <c r="BC25" s="20">
        <v>7.330063095159324E-2</v>
      </c>
      <c r="BD25" s="20">
        <v>9.5300782506051951E-2</v>
      </c>
      <c r="BE25" s="20">
        <v>9.2385247219552991E-2</v>
      </c>
      <c r="BF25" s="20">
        <v>9.5419729327735972E-2</v>
      </c>
      <c r="BG25" s="88">
        <v>9.7657260610722982E-2</v>
      </c>
      <c r="BH25" s="33">
        <v>7.9481997749413613E-2</v>
      </c>
      <c r="BI25" s="44">
        <v>8.2851569916429488E-2</v>
      </c>
      <c r="BJ25" s="28">
        <v>7.7035547418588479E-2</v>
      </c>
      <c r="BK25" s="28">
        <v>9.2041273327817766E-2</v>
      </c>
      <c r="BL25" s="20">
        <v>8.7335271606515108E-2</v>
      </c>
      <c r="BM25" s="20">
        <v>9.326462809869325E-2</v>
      </c>
      <c r="BN25" s="88">
        <v>9.2229342190196975E-2</v>
      </c>
      <c r="BO25" s="33">
        <v>6.9261038534174688E-2</v>
      </c>
      <c r="BP25" s="44">
        <v>3.6404791367475653E-2</v>
      </c>
      <c r="BQ25" s="28">
        <v>6.6796269970742408E-2</v>
      </c>
      <c r="BR25" s="28">
        <v>7.9818095057480359E-2</v>
      </c>
      <c r="BS25" s="28">
        <v>9.5069846020111815E-2</v>
      </c>
      <c r="BT25" s="28">
        <v>9.5774344605006487E-2</v>
      </c>
      <c r="BU25" s="97">
        <v>9.4700681535392947E-2</v>
      </c>
      <c r="BV25" s="33">
        <v>7.6112849880634451E-2</v>
      </c>
      <c r="BW25" s="44">
        <v>3.4572208072269149E-2</v>
      </c>
      <c r="BX25" s="28">
        <v>7.2372811592659611E-2</v>
      </c>
      <c r="BY25" s="28">
        <v>8.2058890800975004E-2</v>
      </c>
      <c r="BZ25" s="28">
        <v>7.9850236479974315E-2</v>
      </c>
      <c r="CA25" s="28">
        <v>9.15621073370321E-2</v>
      </c>
      <c r="CB25" s="129">
        <v>8.3646476234694317E-2</v>
      </c>
      <c r="CC25" s="44">
        <v>5.5074923144891381E-2</v>
      </c>
      <c r="CD25" s="28">
        <v>3.7907476548870292E-2</v>
      </c>
      <c r="CE25" s="20">
        <v>6.3377436557153902E-2</v>
      </c>
      <c r="CF25" s="20">
        <v>6.540233184220004E-2</v>
      </c>
      <c r="CG25" s="20">
        <v>7.4611484935880226E-2</v>
      </c>
      <c r="CH25" s="20">
        <v>8.0995422924863392E-2</v>
      </c>
      <c r="CI25" s="129">
        <v>7.5055335856473546E-2</v>
      </c>
      <c r="CJ25" s="7">
        <v>5.9703767751824434E-2</v>
      </c>
      <c r="CK25" s="156">
        <v>7.5329359779253785E-2</v>
      </c>
      <c r="CL25" s="7">
        <v>4.5827271403599802E-2</v>
      </c>
      <c r="CM25" s="156">
        <v>3.982825957633869E-2</v>
      </c>
    </row>
    <row r="26" spans="1:91" ht="12.75" customHeight="1" x14ac:dyDescent="0.25">
      <c r="A26" s="282"/>
      <c r="B26" s="278" t="s">
        <v>41</v>
      </c>
      <c r="C26" s="13" t="s">
        <v>25</v>
      </c>
      <c r="D26" s="31">
        <f t="shared" si="0"/>
        <v>6.1280346297794552E-2</v>
      </c>
      <c r="E26" s="42">
        <f t="shared" si="1"/>
        <v>6.089564453733215E-2</v>
      </c>
      <c r="F26" s="26">
        <f t="shared" si="2"/>
        <v>6.548841841350013E-2</v>
      </c>
      <c r="G26" s="18">
        <f t="shared" si="3"/>
        <v>8.3774194728961332E-2</v>
      </c>
      <c r="H26" s="18">
        <f t="shared" si="4"/>
        <v>6.6958923729908526E-2</v>
      </c>
      <c r="I26" s="18">
        <f t="shared" si="5"/>
        <v>5.451224507902859E-2</v>
      </c>
      <c r="J26" s="21">
        <f t="shared" si="5"/>
        <v>7.1289673066052467E-2</v>
      </c>
      <c r="K26" s="31">
        <f t="shared" si="6"/>
        <v>6.3618969103103148E-2</v>
      </c>
      <c r="L26" s="42">
        <f t="shared" si="7"/>
        <v>6.2838077573415627E-2</v>
      </c>
      <c r="M26" s="26">
        <f t="shared" si="8"/>
        <v>6.5299485232739721E-2</v>
      </c>
      <c r="N26" s="18">
        <f t="shared" si="9"/>
        <v>8.2308886013813448E-2</v>
      </c>
      <c r="O26" s="18">
        <f t="shared" si="10"/>
        <v>6.9909610982673273E-2</v>
      </c>
      <c r="P26" s="18">
        <f t="shared" si="11"/>
        <v>5.5613487312054864E-2</v>
      </c>
      <c r="Q26" s="21">
        <f t="shared" si="12"/>
        <v>6.8945834681849116E-2</v>
      </c>
      <c r="R26" s="31">
        <v>5.3128594322597179E-2</v>
      </c>
      <c r="S26" s="26">
        <v>5.039312612916317E-2</v>
      </c>
      <c r="T26" s="26">
        <v>5.2719729930073171E-2</v>
      </c>
      <c r="U26" s="18">
        <v>6.407659495757688E-2</v>
      </c>
      <c r="V26" s="18">
        <v>6.0468686444484034E-2</v>
      </c>
      <c r="W26" s="18">
        <v>4.4008865183556095E-2</v>
      </c>
      <c r="X26" s="154">
        <v>5.8309207467145435E-2</v>
      </c>
      <c r="Y26" s="31">
        <v>5.4441671455962279E-2</v>
      </c>
      <c r="Z26" s="26">
        <v>6.1218091616103233E-2</v>
      </c>
      <c r="AA26" s="26">
        <v>7.3998408184205722E-2</v>
      </c>
      <c r="AB26" s="18">
        <v>7.7724545071615456E-2</v>
      </c>
      <c r="AC26" s="18">
        <v>7.3491975788771327E-2</v>
      </c>
      <c r="AD26" s="18">
        <v>5.181800156854826E-2</v>
      </c>
      <c r="AE26" s="154">
        <v>6.5329267202659441E-2</v>
      </c>
      <c r="AF26" s="31">
        <v>6.8345317086515589E-2</v>
      </c>
      <c r="AG26" s="26">
        <v>5.6770423898282608E-2</v>
      </c>
      <c r="AH26" s="26">
        <v>6.3280463054952427E-2</v>
      </c>
      <c r="AI26" s="18">
        <v>8.0129236599836978E-2</v>
      </c>
      <c r="AJ26" s="18">
        <v>6.5057830253162169E-2</v>
      </c>
      <c r="AK26" s="18">
        <v>5.3255031142786832E-2</v>
      </c>
      <c r="AL26" s="154">
        <v>5.9837228285531591E-2</v>
      </c>
      <c r="AM26" s="31">
        <v>7.3927510358203941E-2</v>
      </c>
      <c r="AN26" s="26">
        <v>5.7314167979570813E-2</v>
      </c>
      <c r="AO26" s="26">
        <v>5.8008149156493813E-2</v>
      </c>
      <c r="AP26" s="18">
        <v>8.0584400658676017E-2</v>
      </c>
      <c r="AQ26" s="18">
        <v>7.5531918373382467E-2</v>
      </c>
      <c r="AR26" s="18">
        <v>6.6140790581713516E-2</v>
      </c>
      <c r="AS26" s="154">
        <v>7.080464155876566E-2</v>
      </c>
      <c r="AT26" s="3">
        <v>6.9008451588576325E-2</v>
      </c>
      <c r="AU26" s="83">
        <v>6.8130524006763851E-2</v>
      </c>
      <c r="AV26" s="18">
        <v>6.1545223826689116E-2</v>
      </c>
      <c r="AW26" s="18">
        <v>8.3959305493834527E-2</v>
      </c>
      <c r="AX26" s="18">
        <v>7.2332794428218161E-2</v>
      </c>
      <c r="AY26" s="18">
        <v>5.57729459221507E-2</v>
      </c>
      <c r="AZ26" s="86">
        <v>7.3652858271149577E-2</v>
      </c>
      <c r="BA26" s="3">
        <v>7.0657244371627015E-2</v>
      </c>
      <c r="BB26" s="83">
        <v>7.8308255925605003E-2</v>
      </c>
      <c r="BC26" s="18">
        <v>7.3045161037294748E-2</v>
      </c>
      <c r="BD26" s="18">
        <v>9.3928943778344598E-2</v>
      </c>
      <c r="BE26" s="18">
        <v>7.2572002542079697E-2</v>
      </c>
      <c r="BF26" s="18">
        <v>5.9206294659453811E-2</v>
      </c>
      <c r="BG26" s="86">
        <v>7.696992082629088E-2</v>
      </c>
      <c r="BH26" s="31">
        <v>6.0628795863219676E-2</v>
      </c>
      <c r="BI26" s="42">
        <v>7.5957324330356776E-2</v>
      </c>
      <c r="BJ26" s="26">
        <v>7.0394564914778163E-2</v>
      </c>
      <c r="BK26" s="26">
        <v>9.3132469322306177E-2</v>
      </c>
      <c r="BL26" s="18">
        <v>7.1453222686792731E-2</v>
      </c>
      <c r="BM26" s="18">
        <v>5.2135458735074053E-2</v>
      </c>
      <c r="BN26" s="86">
        <v>7.1924355057922829E-2</v>
      </c>
      <c r="BO26" s="31">
        <v>5.8814167778123178E-2</v>
      </c>
      <c r="BP26" s="42">
        <v>5.4612706701479545E-2</v>
      </c>
      <c r="BQ26" s="26">
        <v>6.9404181757430544E-2</v>
      </c>
      <c r="BR26" s="26">
        <v>8.4935592228317092E-2</v>
      </c>
      <c r="BS26" s="26">
        <v>6.8368457344495634E-2</v>
      </c>
      <c r="BT26" s="26">
        <v>6.2570510703155627E-2</v>
      </c>
      <c r="BU26" s="95">
        <v>7.4739198785327421E-2</v>
      </c>
      <c r="BV26" s="31">
        <v>5.8055018804749781E-2</v>
      </c>
      <c r="BW26" s="42">
        <v>5.0225785873244319E-2</v>
      </c>
      <c r="BX26" s="26">
        <v>6.7714727652798332E-2</v>
      </c>
      <c r="BY26" s="26">
        <v>8.9292613902571066E-2</v>
      </c>
      <c r="BZ26" s="26">
        <v>5.3856371773325133E-2</v>
      </c>
      <c r="CA26" s="26">
        <v>5.0313186675593709E-2</v>
      </c>
      <c r="CB26" s="127">
        <v>0.10046298574572009</v>
      </c>
      <c r="CC26" s="42">
        <v>4.5796691348370472E-2</v>
      </c>
      <c r="CD26" s="26">
        <v>5.6026038912752159E-2</v>
      </c>
      <c r="CE26" s="18">
        <v>6.4773574620285226E-2</v>
      </c>
      <c r="CF26" s="18">
        <v>8.9978245276534669E-2</v>
      </c>
      <c r="CG26" s="18">
        <v>5.6455977664373991E-2</v>
      </c>
      <c r="CH26" s="18">
        <v>4.9901365618253292E-2</v>
      </c>
      <c r="CI26" s="127">
        <v>6.0867067460011588E-2</v>
      </c>
      <c r="CJ26" s="3">
        <v>5.4732013263353391E-2</v>
      </c>
      <c r="CK26" s="154">
        <v>3.8572268616971099E-2</v>
      </c>
      <c r="CL26" s="3">
        <v>4.7432425454086415E-2</v>
      </c>
      <c r="CM26" s="154">
        <v>3.4976630142100701E-2</v>
      </c>
    </row>
    <row r="27" spans="1:91" x14ac:dyDescent="0.25">
      <c r="A27" s="282"/>
      <c r="B27" s="279"/>
      <c r="C27" s="14" t="s">
        <v>26</v>
      </c>
      <c r="D27" s="32">
        <f t="shared" si="0"/>
        <v>7.1566699501951062E-2</v>
      </c>
      <c r="E27" s="43">
        <f t="shared" si="1"/>
        <v>6.051652775814529E-2</v>
      </c>
      <c r="F27" s="27">
        <f t="shared" si="2"/>
        <v>6.5857798434350925E-2</v>
      </c>
      <c r="G27" s="19">
        <f t="shared" si="3"/>
        <v>8.2264097738762948E-2</v>
      </c>
      <c r="H27" s="19">
        <f t="shared" si="4"/>
        <v>8.0907162304061128E-2</v>
      </c>
      <c r="I27" s="19">
        <f t="shared" si="5"/>
        <v>8.4296421345544909E-2</v>
      </c>
      <c r="J27" s="22">
        <f t="shared" si="5"/>
        <v>8.1198766244624132E-2</v>
      </c>
      <c r="K27" s="32">
        <f t="shared" si="6"/>
        <v>7.3970615313718943E-2</v>
      </c>
      <c r="L27" s="43">
        <f t="shared" si="7"/>
        <v>6.7288377447294198E-2</v>
      </c>
      <c r="M27" s="27">
        <f t="shared" si="8"/>
        <v>6.5888085673356883E-2</v>
      </c>
      <c r="N27" s="19">
        <f t="shared" si="9"/>
        <v>8.3751991057016403E-2</v>
      </c>
      <c r="O27" s="19">
        <f t="shared" si="10"/>
        <v>8.3562049968877394E-2</v>
      </c>
      <c r="P27" s="19">
        <f t="shared" si="11"/>
        <v>8.6617018774946666E-2</v>
      </c>
      <c r="Q27" s="22">
        <f t="shared" si="12"/>
        <v>8.4588405532907612E-2</v>
      </c>
      <c r="R27" s="32">
        <v>4.5351377105982305E-2</v>
      </c>
      <c r="S27" s="27">
        <v>4.4838883431904071E-2</v>
      </c>
      <c r="T27" s="27">
        <v>4.8461970810403952E-2</v>
      </c>
      <c r="U27" s="19">
        <v>5.2855253230115327E-2</v>
      </c>
      <c r="V27" s="19">
        <v>6.0815530707576726E-2</v>
      </c>
      <c r="W27" s="19">
        <v>6.5693571910983073E-2</v>
      </c>
      <c r="X27" s="155">
        <v>6.6066724854444633E-2</v>
      </c>
      <c r="Y27" s="32">
        <v>6.4398442605885189E-2</v>
      </c>
      <c r="Z27" s="27">
        <v>6.3423766267504816E-2</v>
      </c>
      <c r="AA27" s="27">
        <v>8.2912144385792211E-2</v>
      </c>
      <c r="AB27" s="19">
        <v>7.4648504980120531E-2</v>
      </c>
      <c r="AC27" s="19">
        <v>7.6142458212301131E-2</v>
      </c>
      <c r="AD27" s="19">
        <v>7.7891825044192453E-2</v>
      </c>
      <c r="AE27" s="155">
        <v>7.6201597030623791E-2</v>
      </c>
      <c r="AF27" s="32">
        <v>7.5919147193007672E-2</v>
      </c>
      <c r="AG27" s="27">
        <v>6.8322126866575184E-2</v>
      </c>
      <c r="AH27" s="27">
        <v>5.8093265761752999E-2</v>
      </c>
      <c r="AI27" s="19">
        <v>8.6940861797352359E-2</v>
      </c>
      <c r="AJ27" s="19">
        <v>7.8726247940399632E-2</v>
      </c>
      <c r="AK27" s="19">
        <v>8.5869375218025831E-2</v>
      </c>
      <c r="AL27" s="155">
        <v>7.9576446379833632E-2</v>
      </c>
      <c r="AM27" s="32">
        <v>6.7212230020561703E-2</v>
      </c>
      <c r="AN27" s="27">
        <v>6.3667737700805888E-2</v>
      </c>
      <c r="AO27" s="27">
        <v>6.4848882459669688E-2</v>
      </c>
      <c r="AP27" s="19">
        <v>8.0600666100137081E-2</v>
      </c>
      <c r="AQ27" s="19">
        <v>9.4212319080288195E-2</v>
      </c>
      <c r="AR27" s="19">
        <v>9.7007054164502685E-2</v>
      </c>
      <c r="AS27" s="155">
        <v>9.0471260403738346E-2</v>
      </c>
      <c r="AT27" s="5">
        <v>8.9490599232888421E-2</v>
      </c>
      <c r="AU27" s="84">
        <v>9.0001484013192815E-2</v>
      </c>
      <c r="AV27" s="19">
        <v>6.6201618110063323E-2</v>
      </c>
      <c r="AW27" s="19">
        <v>9.7682128645589908E-2</v>
      </c>
      <c r="AX27" s="19">
        <v>8.6761488796480934E-2</v>
      </c>
      <c r="AY27" s="19">
        <v>9.6460084212834779E-2</v>
      </c>
      <c r="AZ27" s="87">
        <v>0.10068362697284371</v>
      </c>
      <c r="BA27" s="5">
        <v>9.8084277373058831E-2</v>
      </c>
      <c r="BB27" s="84">
        <v>9.4359924030118059E-2</v>
      </c>
      <c r="BC27" s="19">
        <v>7.2199813148335623E-2</v>
      </c>
      <c r="BD27" s="19">
        <v>0.10171942963967391</v>
      </c>
      <c r="BE27" s="19">
        <v>9.4051245584586843E-2</v>
      </c>
      <c r="BF27" s="19">
        <v>9.5358193738418945E-2</v>
      </c>
      <c r="BG27" s="87">
        <v>9.4987092611094351E-2</v>
      </c>
      <c r="BH27" s="32">
        <v>7.9312147475904232E-2</v>
      </c>
      <c r="BI27" s="43">
        <v>7.8475329126928312E-2</v>
      </c>
      <c r="BJ27" s="27">
        <v>7.1267046437402296E-2</v>
      </c>
      <c r="BK27" s="27">
        <v>9.3834507615800047E-2</v>
      </c>
      <c r="BL27" s="19">
        <v>8.7378427331159997E-2</v>
      </c>
      <c r="BM27" s="19">
        <v>8.5053577882268097E-2</v>
      </c>
      <c r="BN27" s="87">
        <v>8.2885170835516428E-2</v>
      </c>
      <c r="BO27" s="32">
        <v>7.1996701502463137E-2</v>
      </c>
      <c r="BP27" s="43">
        <v>3.5217768141324463E-2</v>
      </c>
      <c r="BQ27" s="27">
        <v>6.3119944273435091E-2</v>
      </c>
      <c r="BR27" s="27">
        <v>8.1734576447342042E-2</v>
      </c>
      <c r="BS27" s="27">
        <v>9.0408682098225696E-2</v>
      </c>
      <c r="BT27" s="27">
        <v>8.9602468028347454E-2</v>
      </c>
      <c r="BU27" s="96">
        <v>8.5835325175165969E-2</v>
      </c>
      <c r="BV27" s="32">
        <v>7.2760577155570189E-2</v>
      </c>
      <c r="BW27" s="43">
        <v>3.2087377205151063E-2</v>
      </c>
      <c r="BX27" s="27">
        <v>7.1489403798658244E-2</v>
      </c>
      <c r="BY27" s="27">
        <v>8.4035713008469057E-2</v>
      </c>
      <c r="BZ27" s="27">
        <v>7.3697393553605064E-2</v>
      </c>
      <c r="CA27" s="27">
        <v>7.9111237580943766E-2</v>
      </c>
      <c r="CB27" s="128">
        <v>7.1516276182602673E-2</v>
      </c>
      <c r="CC27" s="43">
        <v>5.114149535418884E-2</v>
      </c>
      <c r="CD27" s="27">
        <v>3.4770880797948218E-2</v>
      </c>
      <c r="CE27" s="19">
        <v>5.9983895157995987E-2</v>
      </c>
      <c r="CF27" s="19">
        <v>6.858933592302921E-2</v>
      </c>
      <c r="CG27" s="19">
        <v>6.687782973598709E-2</v>
      </c>
      <c r="CH27" s="19">
        <v>7.0916825674931974E-2</v>
      </c>
      <c r="CI27" s="128">
        <v>6.3764142000377735E-2</v>
      </c>
      <c r="CJ27" s="5">
        <v>5.3253534850186364E-2</v>
      </c>
      <c r="CK27" s="155">
        <v>6.5301356464540342E-2</v>
      </c>
      <c r="CL27" s="5">
        <v>4.1025799693245525E-2</v>
      </c>
      <c r="CM27" s="155">
        <v>3.628134604888552E-2</v>
      </c>
    </row>
    <row r="28" spans="1:91" x14ac:dyDescent="0.25">
      <c r="A28" s="282"/>
      <c r="B28" s="279"/>
      <c r="C28" s="14" t="s">
        <v>27</v>
      </c>
      <c r="D28" s="32">
        <f t="shared" si="0"/>
        <v>7.7876752466944282E-2</v>
      </c>
      <c r="E28" s="43">
        <f t="shared" si="1"/>
        <v>6.3415679370568509E-2</v>
      </c>
      <c r="F28" s="27">
        <f t="shared" si="2"/>
        <v>7.1872085026865234E-2</v>
      </c>
      <c r="G28" s="19">
        <f t="shared" si="3"/>
        <v>8.5681311288712023E-2</v>
      </c>
      <c r="H28" s="19">
        <f t="shared" si="4"/>
        <v>8.5731157576147202E-2</v>
      </c>
      <c r="I28" s="19">
        <f t="shared" si="5"/>
        <v>8.9004660981358702E-2</v>
      </c>
      <c r="J28" s="22">
        <f t="shared" si="5"/>
        <v>8.9763394238362965E-2</v>
      </c>
      <c r="K28" s="32">
        <f t="shared" si="6"/>
        <v>7.8417306074513707E-2</v>
      </c>
      <c r="L28" s="43">
        <f t="shared" si="7"/>
        <v>6.9884325996649954E-2</v>
      </c>
      <c r="M28" s="27">
        <f t="shared" si="8"/>
        <v>7.2201128376834317E-2</v>
      </c>
      <c r="N28" s="19">
        <f t="shared" si="9"/>
        <v>8.7143197408283746E-2</v>
      </c>
      <c r="O28" s="19">
        <f t="shared" si="10"/>
        <v>8.6787712695936617E-2</v>
      </c>
      <c r="P28" s="19">
        <f t="shared" si="11"/>
        <v>8.9764772566654702E-2</v>
      </c>
      <c r="Q28" s="22">
        <f t="shared" si="12"/>
        <v>9.2012573234330042E-2</v>
      </c>
      <c r="R28" s="32">
        <v>4.8691549588306751E-2</v>
      </c>
      <c r="S28" s="27">
        <v>4.7675102597725477E-2</v>
      </c>
      <c r="T28" s="27">
        <v>5.4218196534553537E-2</v>
      </c>
      <c r="U28" s="19">
        <v>6.1862382497898605E-2</v>
      </c>
      <c r="V28" s="19">
        <v>6.0287821828204878E-2</v>
      </c>
      <c r="W28" s="19">
        <v>6.4761882497841178E-2</v>
      </c>
      <c r="X28" s="155">
        <v>7.2642520072980332E-2</v>
      </c>
      <c r="Y28" s="32">
        <v>6.6857381922115058E-2</v>
      </c>
      <c r="Z28" s="27">
        <v>6.7651457786657515E-2</v>
      </c>
      <c r="AA28" s="27">
        <v>8.6123126660293856E-2</v>
      </c>
      <c r="AB28" s="19">
        <v>7.9140528070113653E-2</v>
      </c>
      <c r="AC28" s="19">
        <v>7.5731999685200946E-2</v>
      </c>
      <c r="AD28" s="19">
        <v>8.3346469724212127E-2</v>
      </c>
      <c r="AE28" s="155">
        <v>8.4477967212831129E-2</v>
      </c>
      <c r="AF28" s="32">
        <v>8.0025883012611335E-2</v>
      </c>
      <c r="AG28" s="27">
        <v>7.5648543896934387E-2</v>
      </c>
      <c r="AH28" s="27">
        <v>6.2896240204141238E-2</v>
      </c>
      <c r="AI28" s="19">
        <v>8.9140831028086884E-2</v>
      </c>
      <c r="AJ28" s="19">
        <v>8.1776564909033303E-2</v>
      </c>
      <c r="AK28" s="19">
        <v>9.3079725693381091E-2</v>
      </c>
      <c r="AL28" s="155">
        <v>9.1232295356361917E-2</v>
      </c>
      <c r="AM28" s="32">
        <v>8.1705058591478572E-2</v>
      </c>
      <c r="AN28" s="27">
        <v>8.2712950013074243E-2</v>
      </c>
      <c r="AO28" s="27">
        <v>7.12303631907098E-2</v>
      </c>
      <c r="AP28" s="19">
        <v>9.1306226302927507E-2</v>
      </c>
      <c r="AQ28" s="19">
        <v>0.10400905255936677</v>
      </c>
      <c r="AR28" s="19">
        <v>0.10516444640101093</v>
      </c>
      <c r="AS28" s="155">
        <v>0.10268242582131913</v>
      </c>
      <c r="AT28" s="5">
        <v>8.8151404836775166E-2</v>
      </c>
      <c r="AU28" s="84">
        <v>8.1698488474100439E-2</v>
      </c>
      <c r="AV28" s="19">
        <v>7.5963172035814416E-2</v>
      </c>
      <c r="AW28" s="19">
        <v>9.6678965189269189E-2</v>
      </c>
      <c r="AX28" s="19">
        <v>8.5105539902502816E-2</v>
      </c>
      <c r="AY28" s="19">
        <v>9.4172853975669629E-2</v>
      </c>
      <c r="AZ28" s="87">
        <v>9.9910835296171716E-2</v>
      </c>
      <c r="BA28" s="5">
        <v>9.9156963146375635E-2</v>
      </c>
      <c r="BB28" s="84">
        <v>9.1342726041659328E-2</v>
      </c>
      <c r="BC28" s="19">
        <v>8.160601190176299E-2</v>
      </c>
      <c r="BD28" s="19">
        <v>0.10458886405040312</v>
      </c>
      <c r="BE28" s="19">
        <v>9.6347246735647346E-2</v>
      </c>
      <c r="BF28" s="19">
        <v>9.7306657900884053E-2</v>
      </c>
      <c r="BG28" s="87">
        <v>0.10177513670905068</v>
      </c>
      <c r="BH28" s="32">
        <v>8.7246045699454142E-2</v>
      </c>
      <c r="BI28" s="43">
        <v>7.9203710009994613E-2</v>
      </c>
      <c r="BJ28" s="27">
        <v>7.8331631268373766E-2</v>
      </c>
      <c r="BK28" s="27">
        <v>9.454808471767534E-2</v>
      </c>
      <c r="BL28" s="19">
        <v>9.1335548868838851E-2</v>
      </c>
      <c r="BM28" s="19">
        <v>8.5999291871354258E-2</v>
      </c>
      <c r="BN28" s="87">
        <v>8.9502222145502061E-2</v>
      </c>
      <c r="BO28" s="32">
        <v>7.5504161798993039E-2</v>
      </c>
      <c r="BP28" s="43">
        <v>3.3141629153053687E-2</v>
      </c>
      <c r="BQ28" s="27">
        <v>6.7240285219024892E-2</v>
      </c>
      <c r="BR28" s="27">
        <v>7.9879697409895617E-2</v>
      </c>
      <c r="BS28" s="27">
        <v>9.9707927078698064E-2</v>
      </c>
      <c r="BT28" s="27">
        <v>9.4286852468884449E-2</v>
      </c>
      <c r="BU28" s="96">
        <v>9.3877183260423325E-2</v>
      </c>
      <c r="BV28" s="32">
        <v>8.4342673829015238E-2</v>
      </c>
      <c r="BW28" s="43">
        <v>3.2720998187184824E-2</v>
      </c>
      <c r="BX28" s="27">
        <v>7.4869288911991003E-2</v>
      </c>
      <c r="BY28" s="27">
        <v>8.958779482103521E-2</v>
      </c>
      <c r="BZ28" s="27">
        <v>8.1387483392021953E-2</v>
      </c>
      <c r="CA28" s="27">
        <v>8.3685617936044135E-2</v>
      </c>
      <c r="CB28" s="128">
        <v>8.0494091788663985E-2</v>
      </c>
      <c r="CC28" s="43">
        <v>6.7086402244317972E-2</v>
      </c>
      <c r="CD28" s="27">
        <v>4.2361187545300737E-2</v>
      </c>
      <c r="CE28" s="19">
        <v>6.624253434198682E-2</v>
      </c>
      <c r="CF28" s="19">
        <v>7.0079738799815078E-2</v>
      </c>
      <c r="CG28" s="19">
        <v>8.1622390801957045E-2</v>
      </c>
      <c r="CH28" s="19">
        <v>8.82428113443052E-2</v>
      </c>
      <c r="CI28" s="128">
        <v>8.1039264720325466E-2</v>
      </c>
      <c r="CJ28" s="5">
        <v>6.4237861229539867E-2</v>
      </c>
      <c r="CK28" s="155">
        <v>7.9179830947475424E-2</v>
      </c>
      <c r="CL28" s="5">
        <v>5.0508917492783877E-2</v>
      </c>
      <c r="CM28" s="155">
        <v>4.707115303201085E-2</v>
      </c>
    </row>
    <row r="29" spans="1:91" x14ac:dyDescent="0.25">
      <c r="A29" s="282"/>
      <c r="B29" s="279"/>
      <c r="C29" s="14" t="s">
        <v>28</v>
      </c>
      <c r="D29" s="32">
        <f t="shared" si="0"/>
        <v>4.656768387581349E-2</v>
      </c>
      <c r="E29" s="43">
        <f t="shared" si="1"/>
        <v>5.3763287461875545E-2</v>
      </c>
      <c r="F29" s="27">
        <f t="shared" si="2"/>
        <v>4.6169546431712408E-2</v>
      </c>
      <c r="G29" s="19">
        <f t="shared" si="3"/>
        <v>5.9949668046928362E-2</v>
      </c>
      <c r="H29" s="19">
        <f t="shared" si="4"/>
        <v>5.4098956447632143E-2</v>
      </c>
      <c r="I29" s="19">
        <f t="shared" si="5"/>
        <v>7.6394108928690724E-2</v>
      </c>
      <c r="J29" s="22">
        <f t="shared" si="5"/>
        <v>4.8802641634089081E-2</v>
      </c>
      <c r="K29" s="32">
        <f t="shared" si="6"/>
        <v>4.6433630366374087E-2</v>
      </c>
      <c r="L29" s="43">
        <f t="shared" si="7"/>
        <v>6.5030733714430453E-2</v>
      </c>
      <c r="M29" s="27">
        <f t="shared" si="8"/>
        <v>4.9463843452026139E-2</v>
      </c>
      <c r="N29" s="19">
        <f t="shared" si="9"/>
        <v>5.6617095064129506E-2</v>
      </c>
      <c r="O29" s="19">
        <f t="shared" si="10"/>
        <v>5.2673593318123546E-2</v>
      </c>
      <c r="P29" s="19">
        <f t="shared" si="11"/>
        <v>6.7873881399881417E-2</v>
      </c>
      <c r="Q29" s="22">
        <f t="shared" si="12"/>
        <v>5.0950261110405529E-2</v>
      </c>
      <c r="R29" s="32">
        <v>3.967031627084683E-3</v>
      </c>
      <c r="S29" s="27">
        <v>3.0960369266886532E-2</v>
      </c>
      <c r="T29" s="27">
        <v>2.3079813068065662E-2</v>
      </c>
      <c r="U29" s="19">
        <v>7.6301523849413048E-3</v>
      </c>
      <c r="V29" s="19">
        <v>3.3123739820996229E-2</v>
      </c>
      <c r="W29" s="19">
        <v>1.5223697041380628E-2</v>
      </c>
      <c r="X29" s="155">
        <v>2.561181907717339E-2</v>
      </c>
      <c r="Y29" s="32">
        <v>2.4806276771811114E-2</v>
      </c>
      <c r="Z29" s="27">
        <v>8.6265139288456069E-2</v>
      </c>
      <c r="AA29" s="27">
        <v>6.5065236961411491E-2</v>
      </c>
      <c r="AB29" s="19">
        <v>4.4522028603286481E-2</v>
      </c>
      <c r="AC29" s="19">
        <v>3.7503839061837782E-2</v>
      </c>
      <c r="AD29" s="19">
        <v>6.9160285030464605E-2</v>
      </c>
      <c r="AE29" s="155">
        <v>4.7427953430657296E-2</v>
      </c>
      <c r="AF29" s="32">
        <v>2.3225982257541727E-2</v>
      </c>
      <c r="AG29" s="27">
        <v>7.0926549979031264E-2</v>
      </c>
      <c r="AH29" s="27">
        <v>7.0892919718400185E-2</v>
      </c>
      <c r="AI29" s="19">
        <v>3.8224281029176986E-2</v>
      </c>
      <c r="AJ29" s="19">
        <v>3.4417018979990964E-2</v>
      </c>
      <c r="AK29" s="19">
        <v>6.2500761021234544E-2</v>
      </c>
      <c r="AL29" s="155">
        <v>4.1881844583582212E-2</v>
      </c>
      <c r="AM29" s="32">
        <v>5.4559920577313008E-2</v>
      </c>
      <c r="AN29" s="27">
        <v>9.8285322980980916E-2</v>
      </c>
      <c r="AO29" s="27">
        <v>5.6006391563571518E-2</v>
      </c>
      <c r="AP29" s="19">
        <v>6.596885784063132E-2</v>
      </c>
      <c r="AQ29" s="19">
        <v>5.1522459859446722E-2</v>
      </c>
      <c r="AR29" s="19">
        <v>9.0542166006409616E-2</v>
      </c>
      <c r="AS29" s="155">
        <v>6.8598257922820358E-2</v>
      </c>
      <c r="AT29" s="5">
        <v>5.6875435860328755E-2</v>
      </c>
      <c r="AU29" s="84">
        <v>8.3977217917987387E-2</v>
      </c>
      <c r="AV29" s="19">
        <v>2.894010515255474E-2</v>
      </c>
      <c r="AW29" s="19">
        <v>5.8284053885804654E-2</v>
      </c>
      <c r="AX29" s="19">
        <v>7.2994242263779943E-2</v>
      </c>
      <c r="AY29" s="19">
        <v>4.0424846143396753E-2</v>
      </c>
      <c r="AZ29" s="87">
        <v>7.7642101353599835E-2</v>
      </c>
      <c r="BA29" s="5">
        <v>9.7203708985750578E-2</v>
      </c>
      <c r="BB29" s="84">
        <v>6.0994787352071714E-2</v>
      </c>
      <c r="BC29" s="19">
        <v>5.7804125604492426E-2</v>
      </c>
      <c r="BD29" s="19">
        <v>7.0057403827174208E-2</v>
      </c>
      <c r="BE29" s="19">
        <v>5.4901145315897661E-2</v>
      </c>
      <c r="BF29" s="19">
        <v>8.5176930821831615E-2</v>
      </c>
      <c r="BG29" s="87">
        <v>7.7639951554695413E-2</v>
      </c>
      <c r="BH29" s="32">
        <v>5.8997419661300336E-2</v>
      </c>
      <c r="BI29" s="43">
        <v>6.6972519792325672E-2</v>
      </c>
      <c r="BJ29" s="27">
        <v>6.159151081221996E-2</v>
      </c>
      <c r="BK29" s="27">
        <v>7.6287702845820024E-2</v>
      </c>
      <c r="BL29" s="19">
        <v>7.026520073210106E-2</v>
      </c>
      <c r="BM29" s="19">
        <v>7.8587808191027439E-2</v>
      </c>
      <c r="BN29" s="87">
        <v>4.1430574633699639E-2</v>
      </c>
      <c r="BO29" s="32">
        <v>5.1833267189862489E-2</v>
      </c>
      <c r="BP29" s="43">
        <v>2.1863963137704064E-2</v>
      </c>
      <c r="BQ29" s="27">
        <v>3.2330644735493123E-2</v>
      </c>
      <c r="BR29" s="27">
        <v>9.1962280096201096E-2</v>
      </c>
      <c r="BS29" s="27">
        <v>6.6661100510938015E-2</v>
      </c>
      <c r="BT29" s="27">
        <v>0.10137455694330613</v>
      </c>
      <c r="BU29" s="96">
        <v>2.7369586327016058E-2</v>
      </c>
      <c r="BV29" s="32">
        <v>6.1586942733845788E-2</v>
      </c>
      <c r="BW29" s="43">
        <v>1.29780539201752E-2</v>
      </c>
      <c r="BX29" s="27">
        <v>3.8291720543932137E-2</v>
      </c>
      <c r="BY29" s="27">
        <v>3.9973374160995903E-2</v>
      </c>
      <c r="BZ29" s="27">
        <v>4.993986552048927E-2</v>
      </c>
      <c r="CA29" s="27">
        <v>0.10984205191597514</v>
      </c>
      <c r="CB29" s="128">
        <v>4.5827561835369478E-2</v>
      </c>
      <c r="CC29" s="43">
        <v>3.2620853093296355E-2</v>
      </c>
      <c r="CD29" s="27">
        <v>4.4089509831366658E-3</v>
      </c>
      <c r="CE29" s="19">
        <v>2.7692996156982848E-2</v>
      </c>
      <c r="CF29" s="19">
        <v>0.10658654579525162</v>
      </c>
      <c r="CG29" s="19">
        <v>6.9660952410843704E-2</v>
      </c>
      <c r="CH29" s="19">
        <v>0.11110798617188072</v>
      </c>
      <c r="CI29" s="128">
        <v>3.4596765622277079E-2</v>
      </c>
      <c r="CJ29" s="5">
        <v>4.5104588565176761E-2</v>
      </c>
      <c r="CK29" s="155">
        <v>0.1606935380785792</v>
      </c>
      <c r="CL29" s="5">
        <v>6.6908587820697623E-3</v>
      </c>
      <c r="CM29" s="155">
        <v>7.9114797410922283E-4</v>
      </c>
    </row>
    <row r="30" spans="1:91" x14ac:dyDescent="0.25">
      <c r="A30" s="282"/>
      <c r="B30" s="279"/>
      <c r="C30" s="14" t="s">
        <v>29</v>
      </c>
      <c r="D30" s="32">
        <f t="shared" si="0"/>
        <v>8.0573790221142569E-2</v>
      </c>
      <c r="E30" s="43">
        <f t="shared" si="1"/>
        <v>7.9050343814329432E-2</v>
      </c>
      <c r="F30" s="27">
        <f t="shared" si="2"/>
        <v>8.767723061791631E-2</v>
      </c>
      <c r="G30" s="19">
        <f t="shared" si="3"/>
        <v>9.6510245653115237E-2</v>
      </c>
      <c r="H30" s="19">
        <f t="shared" si="4"/>
        <v>0.10119355116941826</v>
      </c>
      <c r="I30" s="19">
        <f t="shared" si="5"/>
        <v>9.8900664798222765E-2</v>
      </c>
      <c r="J30" s="22">
        <f t="shared" si="5"/>
        <v>0.10169513974309083</v>
      </c>
      <c r="K30" s="32">
        <f t="shared" si="6"/>
        <v>7.8834793679075893E-2</v>
      </c>
      <c r="L30" s="43">
        <f t="shared" si="7"/>
        <v>8.3851723983513468E-2</v>
      </c>
      <c r="M30" s="27">
        <f t="shared" si="8"/>
        <v>8.9520966590392811E-2</v>
      </c>
      <c r="N30" s="19">
        <f t="shared" si="9"/>
        <v>9.8875641247981247E-2</v>
      </c>
      <c r="O30" s="19">
        <f t="shared" si="10"/>
        <v>0.10314179899355631</v>
      </c>
      <c r="P30" s="19">
        <f t="shared" si="11"/>
        <v>0.10172525101068752</v>
      </c>
      <c r="Q30" s="22">
        <f t="shared" si="12"/>
        <v>0.10351443623328992</v>
      </c>
      <c r="R30" s="32">
        <v>4.7876603510666707E-2</v>
      </c>
      <c r="S30" s="27">
        <v>6.0504994235816005E-2</v>
      </c>
      <c r="T30" s="27">
        <v>6.9974116465051847E-2</v>
      </c>
      <c r="U30" s="19">
        <v>7.5958986038465723E-2</v>
      </c>
      <c r="V30" s="19">
        <v>8.1065655748793389E-2</v>
      </c>
      <c r="W30" s="19">
        <v>7.2951167007740944E-2</v>
      </c>
      <c r="X30" s="155">
        <v>8.3067276446406366E-2</v>
      </c>
      <c r="Y30" s="32">
        <v>7.0048309448693696E-2</v>
      </c>
      <c r="Z30" s="27">
        <v>7.153170693788799E-2</v>
      </c>
      <c r="AA30" s="27">
        <v>9.450612201021881E-2</v>
      </c>
      <c r="AB30" s="19">
        <v>9.4818939708269628E-2</v>
      </c>
      <c r="AC30" s="19">
        <v>0.10491150968584408</v>
      </c>
      <c r="AD30" s="19">
        <v>9.2954373210362054E-2</v>
      </c>
      <c r="AE30" s="155">
        <v>9.9976973949525733E-2</v>
      </c>
      <c r="AF30" s="32">
        <v>7.3862512051378601E-2</v>
      </c>
      <c r="AG30" s="27">
        <v>8.8874102312224409E-2</v>
      </c>
      <c r="AH30" s="27">
        <v>8.170423189176583E-2</v>
      </c>
      <c r="AI30" s="19">
        <v>0.11092483908365598</v>
      </c>
      <c r="AJ30" s="19">
        <v>9.9405065775414969E-2</v>
      </c>
      <c r="AK30" s="19">
        <v>0.10386241055921626</v>
      </c>
      <c r="AL30" s="155">
        <v>0.10744843930077629</v>
      </c>
      <c r="AM30" s="32">
        <v>8.4304293904422969E-2</v>
      </c>
      <c r="AN30" s="27">
        <v>9.3592928676291001E-2</v>
      </c>
      <c r="AO30" s="27">
        <v>8.0951755290193161E-2</v>
      </c>
      <c r="AP30" s="19">
        <v>0.10879185439404111</v>
      </c>
      <c r="AQ30" s="19">
        <v>0.12842997390805294</v>
      </c>
      <c r="AR30" s="19">
        <v>0.12551183825501144</v>
      </c>
      <c r="AS30" s="155">
        <v>0.10774992513485687</v>
      </c>
      <c r="AT30" s="5">
        <v>9.1996257891785907E-2</v>
      </c>
      <c r="AU30" s="84">
        <v>0.10192065036534158</v>
      </c>
      <c r="AV30" s="19">
        <v>9.2776183065465784E-2</v>
      </c>
      <c r="AW30" s="19">
        <v>9.6428085037463529E-2</v>
      </c>
      <c r="AX30" s="19">
        <v>9.111333844906061E-2</v>
      </c>
      <c r="AY30" s="19">
        <v>0.11399848147099881</v>
      </c>
      <c r="AZ30" s="87">
        <v>0.11532238489974815</v>
      </c>
      <c r="BA30" s="5">
        <v>9.3901684720105558E-2</v>
      </c>
      <c r="BB30" s="84">
        <v>0.10454541352537308</v>
      </c>
      <c r="BC30" s="19">
        <v>0.10221538275491554</v>
      </c>
      <c r="BD30" s="19">
        <v>0.11663064039666783</v>
      </c>
      <c r="BE30" s="19">
        <v>9.6898448689787267E-2</v>
      </c>
      <c r="BF30" s="19">
        <v>0.10808272112256388</v>
      </c>
      <c r="BG30" s="87">
        <v>0.10764116485376159</v>
      </c>
      <c r="BH30" s="32">
        <v>8.6427249007822227E-2</v>
      </c>
      <c r="BI30" s="43">
        <v>9.5160834999735752E-2</v>
      </c>
      <c r="BJ30" s="27">
        <v>0.10481655252393668</v>
      </c>
      <c r="BK30" s="27">
        <v>0.10366869965941583</v>
      </c>
      <c r="BL30" s="19">
        <v>0.10635775362268525</v>
      </c>
      <c r="BM30" s="19">
        <v>9.3160325226748497E-2</v>
      </c>
      <c r="BN30" s="87">
        <v>0.10038561479036616</v>
      </c>
      <c r="BO30" s="32">
        <v>8.2261438897731451E-2</v>
      </c>
      <c r="BP30" s="43">
        <v>5.4683160815437962E-2</v>
      </c>
      <c r="BQ30" s="27">
        <v>8.9223388721594882E-2</v>
      </c>
      <c r="BR30" s="27">
        <v>8.3783085665870297E-2</v>
      </c>
      <c r="BS30" s="27">
        <v>0.11695264606881195</v>
      </c>
      <c r="BT30" s="27">
        <v>0.10328069123285828</v>
      </c>
      <c r="BU30" s="96">
        <v>0.10652371049087814</v>
      </c>
      <c r="BV30" s="32">
        <v>9.3461258258566215E-2</v>
      </c>
      <c r="BW30" s="43">
        <v>5.3410503736365328E-2</v>
      </c>
      <c r="BX30" s="27">
        <v>8.5927714294452603E-2</v>
      </c>
      <c r="BY30" s="27">
        <v>9.5946645142541073E-2</v>
      </c>
      <c r="BZ30" s="27">
        <v>9.4021933888777165E-2</v>
      </c>
      <c r="CA30" s="27">
        <v>8.5481316012040953E-2</v>
      </c>
      <c r="CB30" s="128">
        <v>9.3901235664785906E-2</v>
      </c>
      <c r="CC30" s="43">
        <v>8.1598294520252343E-2</v>
      </c>
      <c r="CD30" s="27">
        <v>6.6279142538821237E-2</v>
      </c>
      <c r="CE30" s="19">
        <v>7.4676859161568104E-2</v>
      </c>
      <c r="CF30" s="19">
        <v>7.8150681404761363E-2</v>
      </c>
      <c r="CG30" s="19">
        <v>9.2779185856954965E-2</v>
      </c>
      <c r="CH30" s="19">
        <v>8.9723323884686498E-2</v>
      </c>
      <c r="CI30" s="128">
        <v>9.4934671899803036E-2</v>
      </c>
      <c r="CJ30" s="5">
        <v>8.2824101004151884E-2</v>
      </c>
      <c r="CK30" s="155">
        <v>8.6823714367195104E-2</v>
      </c>
      <c r="CL30" s="5">
        <v>5.9613933682802746E-2</v>
      </c>
      <c r="CM30" s="155">
        <v>5.5913807486828455E-2</v>
      </c>
    </row>
    <row r="31" spans="1:91" x14ac:dyDescent="0.25">
      <c r="A31" s="282"/>
      <c r="B31" s="279"/>
      <c r="C31" s="14" t="s">
        <v>30</v>
      </c>
      <c r="D31" s="32">
        <f t="shared" si="0"/>
        <v>0.1157119234071671</v>
      </c>
      <c r="E31" s="43">
        <f t="shared" si="1"/>
        <v>0.11862372261986583</v>
      </c>
      <c r="F31" s="27">
        <f t="shared" si="2"/>
        <v>0.12150130336896592</v>
      </c>
      <c r="G31" s="19">
        <f t="shared" si="3"/>
        <v>0.13100295487958089</v>
      </c>
      <c r="H31" s="19">
        <f t="shared" si="4"/>
        <v>0.13326538846231153</v>
      </c>
      <c r="I31" s="19">
        <f t="shared" si="5"/>
        <v>0.14468339358601495</v>
      </c>
      <c r="J31" s="22">
        <f t="shared" si="5"/>
        <v>0.13822424812667658</v>
      </c>
      <c r="K31" s="32">
        <f t="shared" si="6"/>
        <v>0.11352892018999224</v>
      </c>
      <c r="L31" s="43">
        <f t="shared" si="7"/>
        <v>0.126353518883278</v>
      </c>
      <c r="M31" s="27">
        <f t="shared" si="8"/>
        <v>0.12106506686446192</v>
      </c>
      <c r="N31" s="19">
        <f t="shared" si="9"/>
        <v>0.128311443259086</v>
      </c>
      <c r="O31" s="19">
        <f t="shared" si="10"/>
        <v>0.13549797018259041</v>
      </c>
      <c r="P31" s="19">
        <f t="shared" si="11"/>
        <v>0.1449917591489859</v>
      </c>
      <c r="Q31" s="22">
        <f t="shared" si="12"/>
        <v>0.1375369452585585</v>
      </c>
      <c r="R31" s="32">
        <v>8.7589786159534597E-2</v>
      </c>
      <c r="S31" s="27">
        <v>0.10501871467502001</v>
      </c>
      <c r="T31" s="27">
        <v>0.10084300072733669</v>
      </c>
      <c r="U31" s="19">
        <v>0.10349007448383145</v>
      </c>
      <c r="V31" s="19">
        <v>0.12076998916499571</v>
      </c>
      <c r="W31" s="19">
        <v>0.11782630084335521</v>
      </c>
      <c r="X31" s="155">
        <v>0.12534558074143021</v>
      </c>
      <c r="Y31" s="32">
        <v>0.10234953101938873</v>
      </c>
      <c r="Z31" s="27">
        <v>0.1254740763077753</v>
      </c>
      <c r="AA31" s="27">
        <v>0.13142585621773259</v>
      </c>
      <c r="AB31" s="19">
        <v>0.12341739601671876</v>
      </c>
      <c r="AC31" s="19">
        <v>0.11973129731032819</v>
      </c>
      <c r="AD31" s="19">
        <v>0.14125842288846388</v>
      </c>
      <c r="AE31" s="155">
        <v>0.1388115559918851</v>
      </c>
      <c r="AF31" s="32">
        <v>0.11360769931415339</v>
      </c>
      <c r="AG31" s="27">
        <v>0.13249156193497216</v>
      </c>
      <c r="AH31" s="27">
        <v>0.11232383147705569</v>
      </c>
      <c r="AI31" s="19">
        <v>0.12478758795565104</v>
      </c>
      <c r="AJ31" s="19">
        <v>0.13631970344757463</v>
      </c>
      <c r="AK31" s="19">
        <v>0.13738735728706322</v>
      </c>
      <c r="AL31" s="155">
        <v>0.13072590477813203</v>
      </c>
      <c r="AM31" s="32">
        <v>0.12115683910289374</v>
      </c>
      <c r="AN31" s="27">
        <v>0.14207116343024273</v>
      </c>
      <c r="AO31" s="27">
        <v>0.12122176571163626</v>
      </c>
      <c r="AP31" s="19">
        <v>0.13914438348289743</v>
      </c>
      <c r="AQ31" s="19">
        <v>0.15477282298904818</v>
      </c>
      <c r="AR31" s="19">
        <v>0.15889797522389115</v>
      </c>
      <c r="AS31" s="155">
        <v>0.1420686668796419</v>
      </c>
      <c r="AT31" s="5">
        <v>0.11577796053311092</v>
      </c>
      <c r="AU31" s="84">
        <v>0.12893509262071648</v>
      </c>
      <c r="AV31" s="19">
        <v>0.12291545655367533</v>
      </c>
      <c r="AW31" s="19">
        <v>0.10772354762765826</v>
      </c>
      <c r="AX31" s="19">
        <v>0.12997583691552897</v>
      </c>
      <c r="AY31" s="19">
        <v>0.14292577328480199</v>
      </c>
      <c r="AZ31" s="87">
        <v>0.14592459316307285</v>
      </c>
      <c r="BA31" s="5">
        <v>0.13124342591388968</v>
      </c>
      <c r="BB31" s="84">
        <v>0.13861581501634204</v>
      </c>
      <c r="BC31" s="19">
        <v>0.12744373245585325</v>
      </c>
      <c r="BD31" s="19">
        <v>0.14326728803878605</v>
      </c>
      <c r="BE31" s="19">
        <v>0.14232623802992686</v>
      </c>
      <c r="BF31" s="19">
        <v>0.14952981243593394</v>
      </c>
      <c r="BG31" s="87">
        <v>0.14191894761974586</v>
      </c>
      <c r="BH31" s="32">
        <v>0.12105307385015635</v>
      </c>
      <c r="BI31" s="43">
        <v>0.14786845970963242</v>
      </c>
      <c r="BJ31" s="27">
        <v>0.12778101709267145</v>
      </c>
      <c r="BK31" s="27">
        <v>0.14860050881701412</v>
      </c>
      <c r="BL31" s="19">
        <v>0.13900336539303107</v>
      </c>
      <c r="BM31" s="19">
        <v>0.15141393732224218</v>
      </c>
      <c r="BN31" s="87">
        <v>0.13569877583935783</v>
      </c>
      <c r="BO31" s="32">
        <v>0.11545304562681045</v>
      </c>
      <c r="BP31" s="43">
        <v>9.0353267371523036E-2</v>
      </c>
      <c r="BQ31" s="27">
        <v>0.12456587467973412</v>
      </c>
      <c r="BR31" s="27">
        <v>0.13606075965013095</v>
      </c>
      <c r="BS31" s="27">
        <v>0.14108450821028962</v>
      </c>
      <c r="BT31" s="27">
        <v>0.16069449390613583</v>
      </c>
      <c r="BU31" s="96">
        <v>0.13980153705520215</v>
      </c>
      <c r="BV31" s="32">
        <v>0.12388184352917193</v>
      </c>
      <c r="BW31" s="43">
        <v>8.1189706681621288E-2</v>
      </c>
      <c r="BX31" s="27">
        <v>0.12013672782015294</v>
      </c>
      <c r="BY31" s="27">
        <v>0.14489111645173838</v>
      </c>
      <c r="BZ31" s="27">
        <v>0.11739301670098397</v>
      </c>
      <c r="CA31" s="27">
        <v>0.1354488682452363</v>
      </c>
      <c r="CB31" s="128">
        <v>0.15198484531766637</v>
      </c>
      <c r="CC31" s="43">
        <v>0.12500602902256111</v>
      </c>
      <c r="CD31" s="27">
        <v>9.4219368450812746E-2</v>
      </c>
      <c r="CE31" s="19">
        <v>0.12635577095381104</v>
      </c>
      <c r="CF31" s="19">
        <v>0.13864688627138247</v>
      </c>
      <c r="CG31" s="19">
        <v>0.13127710646140811</v>
      </c>
      <c r="CH31" s="19">
        <v>0.15145099442302579</v>
      </c>
      <c r="CI31" s="128">
        <v>0.12996207388063122</v>
      </c>
      <c r="CJ31" s="5">
        <v>0.12662407276301771</v>
      </c>
      <c r="CK31" s="155">
        <v>0.14225680976366639</v>
      </c>
      <c r="CL31" s="5">
        <v>9.7300126431576109E-2</v>
      </c>
      <c r="CM31" s="155">
        <v>6.3808338134636294E-2</v>
      </c>
    </row>
    <row r="32" spans="1:91" s="8" customFormat="1" ht="13.8" thickBot="1" x14ac:dyDescent="0.3">
      <c r="A32" s="282"/>
      <c r="B32" s="280"/>
      <c r="C32" s="15" t="s">
        <v>31</v>
      </c>
      <c r="D32" s="33">
        <f t="shared" si="0"/>
        <v>7.4669726728472607E-2</v>
      </c>
      <c r="E32" s="44">
        <f t="shared" si="1"/>
        <v>6.455460014972067E-2</v>
      </c>
      <c r="F32" s="28">
        <f t="shared" si="2"/>
        <v>7.0040292291551565E-2</v>
      </c>
      <c r="G32" s="20">
        <f t="shared" si="3"/>
        <v>8.5567735123462663E-2</v>
      </c>
      <c r="H32" s="20">
        <f t="shared" si="4"/>
        <v>8.4468674413689562E-2</v>
      </c>
      <c r="I32" s="20">
        <f t="shared" si="5"/>
        <v>8.7906394568820559E-2</v>
      </c>
      <c r="J32" s="23">
        <f t="shared" si="5"/>
        <v>8.5297931888642375E-2</v>
      </c>
      <c r="K32" s="33">
        <f t="shared" si="6"/>
        <v>7.6544969004907149E-2</v>
      </c>
      <c r="L32" s="44">
        <f t="shared" si="7"/>
        <v>7.1223561105258348E-2</v>
      </c>
      <c r="M32" s="28">
        <f t="shared" si="8"/>
        <v>7.0112429662255629E-2</v>
      </c>
      <c r="N32" s="20">
        <f t="shared" si="9"/>
        <v>8.6890671763982547E-2</v>
      </c>
      <c r="O32" s="20">
        <f t="shared" si="10"/>
        <v>8.6943738944567028E-2</v>
      </c>
      <c r="P32" s="20">
        <f t="shared" si="11"/>
        <v>8.9940132206049211E-2</v>
      </c>
      <c r="Q32" s="23">
        <f t="shared" si="12"/>
        <v>8.8352120601380812E-2</v>
      </c>
      <c r="R32" s="33">
        <v>4.8368034218090751E-2</v>
      </c>
      <c r="S32" s="28">
        <v>4.910155136741301E-2</v>
      </c>
      <c r="T32" s="28">
        <v>5.2567952159308561E-2</v>
      </c>
      <c r="U32" s="20">
        <v>5.7316420386645466E-2</v>
      </c>
      <c r="V32" s="20">
        <v>6.4656095679765602E-2</v>
      </c>
      <c r="W32" s="20">
        <v>6.8311309849648838E-2</v>
      </c>
      <c r="X32" s="156">
        <v>7.0293474671409631E-2</v>
      </c>
      <c r="Y32" s="33">
        <v>6.6699317156599061E-2</v>
      </c>
      <c r="Z32" s="28">
        <v>6.7606758041662426E-2</v>
      </c>
      <c r="AA32" s="28">
        <v>8.6075205241835762E-2</v>
      </c>
      <c r="AB32" s="20">
        <v>7.8343452202802005E-2</v>
      </c>
      <c r="AC32" s="20">
        <v>7.9094822654666094E-2</v>
      </c>
      <c r="AD32" s="20">
        <v>8.1869213997849341E-2</v>
      </c>
      <c r="AE32" s="156">
        <v>8.0829831405113114E-2</v>
      </c>
      <c r="AF32" s="33">
        <v>7.8244934481942779E-2</v>
      </c>
      <c r="AG32" s="28">
        <v>7.293875562429919E-2</v>
      </c>
      <c r="AH32" s="28">
        <v>6.2295700733109048E-2</v>
      </c>
      <c r="AI32" s="20">
        <v>8.9597716764476809E-2</v>
      </c>
      <c r="AJ32" s="20">
        <v>8.2426740040069293E-2</v>
      </c>
      <c r="AK32" s="20">
        <v>8.9216813137682857E-2</v>
      </c>
      <c r="AL32" s="156">
        <v>8.3730131424366958E-2</v>
      </c>
      <c r="AM32" s="33">
        <v>7.2166057114772642E-2</v>
      </c>
      <c r="AN32" s="28">
        <v>7.0539882941700688E-2</v>
      </c>
      <c r="AO32" s="28">
        <v>6.8898019031337396E-2</v>
      </c>
      <c r="AP32" s="20">
        <v>8.5550228930694847E-2</v>
      </c>
      <c r="AQ32" s="20">
        <v>9.8849800166525323E-2</v>
      </c>
      <c r="AR32" s="20">
        <v>0.101279718158178</v>
      </c>
      <c r="AS32" s="156">
        <v>9.4505339041598094E-2</v>
      </c>
      <c r="AT32" s="7">
        <v>9.0468934762920228E-2</v>
      </c>
      <c r="AU32" s="85">
        <v>9.1253586300117581E-2</v>
      </c>
      <c r="AV32" s="20">
        <v>7.0770653412894763E-2</v>
      </c>
      <c r="AW32" s="20">
        <v>9.7794657759874393E-2</v>
      </c>
      <c r="AX32" s="20">
        <v>8.8892147619824988E-2</v>
      </c>
      <c r="AY32" s="20">
        <v>9.8351488975625873E-2</v>
      </c>
      <c r="AZ32" s="88">
        <v>0.10289097021378178</v>
      </c>
      <c r="BA32" s="7">
        <v>9.9454643846386317E-2</v>
      </c>
      <c r="BB32" s="85">
        <v>9.6464185994699941E-2</v>
      </c>
      <c r="BC32" s="20">
        <v>7.6842354783919278E-2</v>
      </c>
      <c r="BD32" s="20">
        <v>0.10447119625763991</v>
      </c>
      <c r="BE32" s="20">
        <v>9.6645923634473066E-2</v>
      </c>
      <c r="BF32" s="20">
        <v>9.8165002100675108E-2</v>
      </c>
      <c r="BG32" s="88">
        <v>9.8172840048894497E-2</v>
      </c>
      <c r="BH32" s="33">
        <v>8.219940354549711E-2</v>
      </c>
      <c r="BI32" s="44">
        <v>8.2858316286610667E-2</v>
      </c>
      <c r="BJ32" s="28">
        <v>7.5813417124596175E-2</v>
      </c>
      <c r="BK32" s="28">
        <v>9.7209978894121876E-2</v>
      </c>
      <c r="BL32" s="20">
        <v>9.0754005559589637E-2</v>
      </c>
      <c r="BM32" s="20">
        <v>8.84577401188677E-2</v>
      </c>
      <c r="BN32" s="88">
        <v>8.659787829445395E-2</v>
      </c>
      <c r="BO32" s="33">
        <v>7.4758426913048265E-2</v>
      </c>
      <c r="BP32" s="44">
        <v>3.9025452285563207E-2</v>
      </c>
      <c r="BQ32" s="28">
        <v>6.7636134811044052E-2</v>
      </c>
      <c r="BR32" s="28">
        <v>8.4841722915605086E-2</v>
      </c>
      <c r="BS32" s="28">
        <v>9.4230376201622085E-2</v>
      </c>
      <c r="BT32" s="28">
        <v>9.3869771309866012E-2</v>
      </c>
      <c r="BU32" s="97">
        <v>8.9796499711428432E-2</v>
      </c>
      <c r="BV32" s="33">
        <v>7.6906042532135163E-2</v>
      </c>
      <c r="BW32" s="44">
        <v>3.5783099542193164E-2</v>
      </c>
      <c r="BX32" s="28">
        <v>7.4746786503840409E-2</v>
      </c>
      <c r="BY32" s="28">
        <v>8.8359020114499254E-2</v>
      </c>
      <c r="BZ32" s="28">
        <v>7.6882470288494473E-2</v>
      </c>
      <c r="CA32" s="28">
        <v>8.2348210852431408E-2</v>
      </c>
      <c r="CB32" s="129">
        <v>7.6483021051632655E-2</v>
      </c>
      <c r="CC32" s="44">
        <v>5.7431472713333723E-2</v>
      </c>
      <c r="CD32" s="28">
        <v>3.9974413112946666E-2</v>
      </c>
      <c r="CE32" s="20">
        <v>6.4756699113630245E-2</v>
      </c>
      <c r="CF32" s="20">
        <v>7.2192957008267E-2</v>
      </c>
      <c r="CG32" s="20">
        <v>7.2254362291864896E-2</v>
      </c>
      <c r="CH32" s="20">
        <v>7.7194677187380448E-2</v>
      </c>
      <c r="CI32" s="129">
        <v>6.9679333023744613E-2</v>
      </c>
      <c r="CJ32" s="7">
        <v>5.9135594683045578E-2</v>
      </c>
      <c r="CK32" s="156">
        <v>7.1632858156988624E-2</v>
      </c>
      <c r="CL32" s="7">
        <v>4.569244740879768E-2</v>
      </c>
      <c r="CM32" s="156">
        <v>3.9466492603746892E-2</v>
      </c>
    </row>
    <row r="33" spans="1:91" s="8" customFormat="1" ht="13.5" hidden="1" customHeight="1" x14ac:dyDescent="0.25">
      <c r="A33" s="283"/>
      <c r="B33" s="167"/>
      <c r="C33" s="105"/>
      <c r="D33" s="106">
        <f t="shared" si="0"/>
        <v>7.7959118583719192E-2</v>
      </c>
      <c r="E33" s="107">
        <f t="shared" si="1"/>
        <v>6.5617029356524512E-2</v>
      </c>
      <c r="F33" s="108">
        <f t="shared" si="2"/>
        <v>6.9705064162822947E-2</v>
      </c>
      <c r="G33" s="109">
        <f t="shared" si="3"/>
        <v>8.8528153098165446E-2</v>
      </c>
      <c r="H33" s="109">
        <f t="shared" si="4"/>
        <v>8.4780926270972487E-2</v>
      </c>
      <c r="I33" s="109">
        <f t="shared" si="5"/>
        <v>8.8184674509786787E-2</v>
      </c>
      <c r="J33" s="110">
        <f t="shared" si="5"/>
        <v>8.5818427449237192E-2</v>
      </c>
      <c r="K33" s="106">
        <f t="shared" si="6"/>
        <v>8.1670171940623884E-2</v>
      </c>
      <c r="L33" s="107">
        <f t="shared" si="7"/>
        <v>7.4982736594426183E-2</v>
      </c>
      <c r="M33" s="108">
        <f t="shared" si="8"/>
        <v>6.9828293275122619E-2</v>
      </c>
      <c r="N33" s="109">
        <f t="shared" si="9"/>
        <v>9.1766943423030503E-2</v>
      </c>
      <c r="O33" s="109">
        <f t="shared" si="10"/>
        <v>8.7527170699567849E-2</v>
      </c>
      <c r="P33" s="109">
        <f t="shared" si="11"/>
        <v>8.9916985656824752E-2</v>
      </c>
      <c r="Q33" s="110">
        <f t="shared" si="12"/>
        <v>8.8641039109534747E-2</v>
      </c>
      <c r="R33" s="106"/>
      <c r="S33" s="108"/>
      <c r="T33" s="108"/>
      <c r="U33" s="109"/>
      <c r="V33" s="109">
        <v>6.315425325102518E-2</v>
      </c>
      <c r="W33" s="109">
        <v>6.8392601558066826E-2</v>
      </c>
      <c r="X33" s="158">
        <v>7.0872260045618918E-2</v>
      </c>
      <c r="Y33" s="106"/>
      <c r="Z33" s="108"/>
      <c r="AA33" s="108"/>
      <c r="AB33" s="109"/>
      <c r="AC33" s="109"/>
      <c r="AD33" s="109">
        <v>8.2237886100308022E-2</v>
      </c>
      <c r="AE33" s="158">
        <v>8.1283300128840302E-2</v>
      </c>
      <c r="AF33" s="106">
        <v>7.6901387264865131E-2</v>
      </c>
      <c r="AG33" s="108">
        <v>7.2354529739294515E-2</v>
      </c>
      <c r="AH33" s="108">
        <v>6.1715227152483669E-2</v>
      </c>
      <c r="AI33" s="109">
        <v>8.7937707907278242E-2</v>
      </c>
      <c r="AJ33" s="109">
        <v>8.3002524419055076E-2</v>
      </c>
      <c r="AK33" s="109">
        <v>8.9307755912266182E-2</v>
      </c>
      <c r="AL33" s="158">
        <v>8.4108752431153594E-2</v>
      </c>
      <c r="AM33" s="106">
        <v>7.0174958518156333E-2</v>
      </c>
      <c r="AN33" s="108">
        <v>6.9597402984727857E-2</v>
      </c>
      <c r="AO33" s="108">
        <v>6.7788401637630544E-2</v>
      </c>
      <c r="AP33" s="109">
        <v>8.3248999650725422E-2</v>
      </c>
      <c r="AQ33" s="109">
        <v>9.783875024281051E-2</v>
      </c>
      <c r="AR33" s="109">
        <v>9.955138773310214E-2</v>
      </c>
      <c r="AS33" s="158">
        <v>9.3022085471623883E-2</v>
      </c>
      <c r="AT33" s="111">
        <v>8.9617252930336108E-2</v>
      </c>
      <c r="AU33" s="112">
        <v>9.0541796666100002E-2</v>
      </c>
      <c r="AV33" s="109">
        <v>6.9874685657634175E-2</v>
      </c>
      <c r="AW33" s="109">
        <v>9.7201503339798545E-2</v>
      </c>
      <c r="AX33" s="109">
        <v>8.860222649897026E-2</v>
      </c>
      <c r="AY33" s="109">
        <v>9.844964351099994E-2</v>
      </c>
      <c r="AZ33" s="113">
        <v>0.10297044857766426</v>
      </c>
      <c r="BA33" s="111">
        <v>9.8152750132246322E-2</v>
      </c>
      <c r="BB33" s="112">
        <v>9.6094643461519358E-2</v>
      </c>
      <c r="BC33" s="109">
        <v>7.6057316179792098E-2</v>
      </c>
      <c r="BD33" s="109">
        <v>0.10243114819619631</v>
      </c>
      <c r="BE33" s="109">
        <v>9.5687734007402533E-2</v>
      </c>
      <c r="BF33" s="109">
        <v>9.7541858686468766E-2</v>
      </c>
      <c r="BG33" s="113">
        <v>9.8054686029147825E-2</v>
      </c>
      <c r="BH33" s="106">
        <v>8.1609634583044682E-2</v>
      </c>
      <c r="BI33" s="107">
        <v>8.2856840289707273E-2</v>
      </c>
      <c r="BJ33" s="108">
        <v>7.608415113918629E-2</v>
      </c>
      <c r="BK33" s="108">
        <v>9.6059636468403625E-2</v>
      </c>
      <c r="BL33" s="109">
        <v>8.998520329213143E-2</v>
      </c>
      <c r="BM33" s="109">
        <v>8.9551564945862694E-2</v>
      </c>
      <c r="BN33" s="113">
        <v>8.7891140345363647E-2</v>
      </c>
      <c r="BO33" s="106">
        <v>7.3565048215094631E-2</v>
      </c>
      <c r="BP33" s="107">
        <v>3.8451206425208155E-2</v>
      </c>
      <c r="BQ33" s="108">
        <v>6.7449977884008874E-2</v>
      </c>
      <c r="BR33" s="108">
        <v>8.3722664975780986E-2</v>
      </c>
      <c r="BS33" s="108">
        <v>9.4419503185580053E-2</v>
      </c>
      <c r="BT33" s="108">
        <v>9.4303186807523517E-2</v>
      </c>
      <c r="BU33" s="114">
        <v>9.0925639846865636E-2</v>
      </c>
      <c r="BV33" s="106">
        <v>7.6733374527137008E-2</v>
      </c>
      <c r="BW33" s="107">
        <v>3.5517829823745864E-2</v>
      </c>
      <c r="BX33" s="108">
        <v>7.4220079764780275E-2</v>
      </c>
      <c r="BY33" s="108">
        <v>8.6952995049752263E-2</v>
      </c>
      <c r="BZ33" s="108">
        <v>7.7551748947382163E-2</v>
      </c>
      <c r="CA33" s="108">
        <v>8.4450303122722392E-2</v>
      </c>
      <c r="CB33" s="248">
        <v>7.8138525595741068E-2</v>
      </c>
      <c r="CC33" s="107">
        <v>5.6918542498873299E-2</v>
      </c>
      <c r="CD33" s="108">
        <v>3.9521985461893165E-2</v>
      </c>
      <c r="CE33" s="109">
        <v>6.4450673887067558E-2</v>
      </c>
      <c r="CF33" s="109">
        <v>7.0670569197388275E-2</v>
      </c>
      <c r="CG33" s="109">
        <v>7.2786392594395191E-2</v>
      </c>
      <c r="CH33" s="109">
        <v>7.80605567205475E-2</v>
      </c>
      <c r="CI33" s="248">
        <v>7.0917436020352817E-2</v>
      </c>
      <c r="CJ33" s="111">
        <v>5.9263849759967228E-2</v>
      </c>
      <c r="CK33" s="158">
        <v>7.2413729704753127E-2</v>
      </c>
      <c r="CL33" s="111">
        <v>4.5722765792020267E-2</v>
      </c>
      <c r="CM33" s="158">
        <v>3.9542093273391275E-2</v>
      </c>
    </row>
    <row r="34" spans="1:91" ht="12.75" customHeight="1" x14ac:dyDescent="0.25">
      <c r="A34" s="281" t="s">
        <v>33</v>
      </c>
      <c r="B34" s="275" t="s">
        <v>40</v>
      </c>
      <c r="C34" s="13" t="s">
        <v>25</v>
      </c>
      <c r="D34" s="31">
        <f t="shared" si="0"/>
        <v>5.5792166691010739E-2</v>
      </c>
      <c r="E34" s="42">
        <f t="shared" si="1"/>
        <v>5.7750432893796042E-2</v>
      </c>
      <c r="F34" s="26">
        <f t="shared" si="2"/>
        <v>8.4321652238374442E-2</v>
      </c>
      <c r="G34" s="18">
        <f t="shared" si="3"/>
        <v>5.7249515324221824E-2</v>
      </c>
      <c r="H34" s="18">
        <f t="shared" si="4"/>
        <v>9.9174977233561751E-2</v>
      </c>
      <c r="I34" s="18">
        <f t="shared" si="5"/>
        <v>9.0615114853173945E-2</v>
      </c>
      <c r="J34" s="21">
        <f t="shared" si="5"/>
        <v>0.10010043147434924</v>
      </c>
      <c r="K34" s="31">
        <f t="shared" si="6"/>
        <v>5.718734417212816E-2</v>
      </c>
      <c r="L34" s="42">
        <f t="shared" si="7"/>
        <v>6.4123524988212804E-2</v>
      </c>
      <c r="M34" s="26">
        <f t="shared" si="8"/>
        <v>8.8434060227122913E-2</v>
      </c>
      <c r="N34" s="18">
        <f t="shared" si="9"/>
        <v>5.1529561487236974E-2</v>
      </c>
      <c r="O34" s="18">
        <f t="shared" si="10"/>
        <v>9.1883955712857207E-2</v>
      </c>
      <c r="P34" s="18">
        <f t="shared" si="11"/>
        <v>9.528671413555527E-2</v>
      </c>
      <c r="Q34" s="21">
        <f t="shared" si="12"/>
        <v>0.10106773440277866</v>
      </c>
      <c r="R34" s="31">
        <v>6.7838777143630305E-2</v>
      </c>
      <c r="S34" s="26">
        <v>5.1640672581029862E-2</v>
      </c>
      <c r="T34" s="26">
        <v>9.7902128025829593E-2</v>
      </c>
      <c r="U34" s="18">
        <v>4.0355125100887809E-3</v>
      </c>
      <c r="V34" s="18">
        <v>6.2016262336981598E-2</v>
      </c>
      <c r="W34" s="18">
        <v>8.050847457627118E-2</v>
      </c>
      <c r="X34" s="154">
        <v>0.1076923076923077</v>
      </c>
      <c r="Y34" s="31">
        <v>7.8844652615144423E-2</v>
      </c>
      <c r="Z34" s="26">
        <v>7.6858825900732591E-2</v>
      </c>
      <c r="AA34" s="26">
        <v>0.12855117653587902</v>
      </c>
      <c r="AB34" s="18">
        <v>1.7460317460317461E-2</v>
      </c>
      <c r="AC34" s="18">
        <v>6.7724867724867729E-2</v>
      </c>
      <c r="AD34" s="18">
        <v>0.11159344276930287</v>
      </c>
      <c r="AE34" s="154">
        <v>0.11493756669081218</v>
      </c>
      <c r="AF34" s="31">
        <v>5.6540932714175769E-2</v>
      </c>
      <c r="AG34" s="26">
        <v>6.9886569874427401E-2</v>
      </c>
      <c r="AH34" s="26">
        <v>0.10389596165736763</v>
      </c>
      <c r="AI34" s="18">
        <v>8.1798433466870726E-2</v>
      </c>
      <c r="AJ34" s="18">
        <v>9.5466150864628896E-2</v>
      </c>
      <c r="AK34" s="18">
        <v>0.12563667232597622</v>
      </c>
      <c r="AL34" s="154">
        <v>0.11084529505582137</v>
      </c>
      <c r="AM34" s="31">
        <v>0.08</v>
      </c>
      <c r="AN34" s="26">
        <v>6.6067529871502356E-2</v>
      </c>
      <c r="AO34" s="26">
        <v>0.10599063921508005</v>
      </c>
      <c r="AP34" s="18">
        <v>7.8853046594982074E-2</v>
      </c>
      <c r="AQ34" s="18">
        <v>0.11111109139951965</v>
      </c>
      <c r="AR34" s="18">
        <v>0.11602710021612228</v>
      </c>
      <c r="AS34" s="154">
        <v>0.1</v>
      </c>
      <c r="AT34" s="3">
        <v>3.9473684210526314E-2</v>
      </c>
      <c r="AU34" s="83">
        <v>8.2568565836332097E-2</v>
      </c>
      <c r="AV34" s="18">
        <v>8.3523174914729895E-2</v>
      </c>
      <c r="AW34" s="18">
        <v>4.4892051756128093E-2</v>
      </c>
      <c r="AX34" s="18">
        <v>7.8028384230917958E-2</v>
      </c>
      <c r="AY34" s="18">
        <v>8.7905782112875544E-2</v>
      </c>
      <c r="AZ34" s="86">
        <v>9.6014305938171382E-2</v>
      </c>
      <c r="BA34" s="3">
        <v>5.1666625277770876E-2</v>
      </c>
      <c r="BB34" s="83">
        <v>7.1038251366120214E-2</v>
      </c>
      <c r="BC34" s="18">
        <v>6.0317460317460318E-2</v>
      </c>
      <c r="BD34" s="18">
        <v>3.7963761863675581E-2</v>
      </c>
      <c r="BE34" s="18">
        <v>0.1076923076923077</v>
      </c>
      <c r="BF34" s="18">
        <v>8.1595791844273791E-2</v>
      </c>
      <c r="BG34" s="86">
        <v>0.11770833333333332</v>
      </c>
      <c r="BH34" s="31">
        <v>3.9194915254237288E-2</v>
      </c>
      <c r="BI34" s="42">
        <v>6.3181752729526156E-2</v>
      </c>
      <c r="BJ34" s="26">
        <v>6.7632850241545889E-2</v>
      </c>
      <c r="BK34" s="26">
        <v>8.110433598776863E-2</v>
      </c>
      <c r="BL34" s="18">
        <v>9.5238095238095233E-2</v>
      </c>
      <c r="BM34" s="18">
        <v>8.6021505376344093E-2</v>
      </c>
      <c r="BN34" s="86">
        <v>7.1572580645161296E-2</v>
      </c>
      <c r="BO34" s="31">
        <v>4.3939166161540234E-2</v>
      </c>
      <c r="BP34" s="42">
        <v>3.1746031746031744E-2</v>
      </c>
      <c r="BQ34" s="26">
        <v>5.9659090909090912E-2</v>
      </c>
      <c r="BR34" s="26">
        <v>6.6129032258064518E-2</v>
      </c>
      <c r="BS34" s="26">
        <v>0.11779448621553884</v>
      </c>
      <c r="BT34" s="26">
        <v>7.3004943863276175E-2</v>
      </c>
      <c r="BU34" s="95">
        <v>8.9771485866622105E-2</v>
      </c>
      <c r="BV34" s="31">
        <v>4.7619055177627802E-2</v>
      </c>
      <c r="BW34" s="42">
        <v>3.2258064516129031E-2</v>
      </c>
      <c r="BX34" s="26">
        <v>7.7302631578947373E-2</v>
      </c>
      <c r="BY34" s="26">
        <v>9.2987308358683782E-2</v>
      </c>
      <c r="BZ34" s="26">
        <v>0.12642045454545456</v>
      </c>
      <c r="CA34" s="26">
        <v>7.3696145124716547E-2</v>
      </c>
      <c r="CB34" s="127">
        <v>0.11064425770308124</v>
      </c>
      <c r="CC34" s="42">
        <v>5.2803858355454328E-2</v>
      </c>
      <c r="CD34" s="26">
        <v>3.2258064516129031E-2</v>
      </c>
      <c r="CE34" s="18">
        <v>5.8441408987813831E-2</v>
      </c>
      <c r="CF34" s="18">
        <v>6.7271352985638702E-2</v>
      </c>
      <c r="CG34" s="18">
        <v>0.13025767208730518</v>
      </c>
      <c r="CH34" s="18">
        <v>7.0161290322580644E-2</v>
      </c>
      <c r="CI34" s="127">
        <v>8.1818181818181818E-2</v>
      </c>
      <c r="CJ34" s="3">
        <v>0.13270730210142745</v>
      </c>
      <c r="CK34" s="154">
        <v>6.468441283532804E-2</v>
      </c>
      <c r="CL34" s="3">
        <v>7.3926560552443538E-2</v>
      </c>
      <c r="CM34" s="154">
        <v>7.8701797497613704E-2</v>
      </c>
    </row>
    <row r="35" spans="1:91" x14ac:dyDescent="0.25">
      <c r="A35" s="282"/>
      <c r="B35" s="276"/>
      <c r="C35" s="14" t="s">
        <v>26</v>
      </c>
      <c r="D35" s="32">
        <f t="shared" si="0"/>
        <v>7.1761953103334136E-2</v>
      </c>
      <c r="E35" s="43">
        <f t="shared" si="1"/>
        <v>6.6618549956480339E-2</v>
      </c>
      <c r="F35" s="27">
        <f t="shared" si="2"/>
        <v>6.7487060210854571E-2</v>
      </c>
      <c r="G35" s="19">
        <f t="shared" si="3"/>
        <v>9.4134216218706185E-2</v>
      </c>
      <c r="H35" s="19">
        <f t="shared" si="4"/>
        <v>9.2821258293275477E-2</v>
      </c>
      <c r="I35" s="19">
        <f t="shared" si="5"/>
        <v>9.0455035791349989E-2</v>
      </c>
      <c r="J35" s="22">
        <f t="shared" si="5"/>
        <v>9.3449740267808029E-2</v>
      </c>
      <c r="K35" s="32">
        <f t="shared" si="6"/>
        <v>7.1381026732885822E-2</v>
      </c>
      <c r="L35" s="43">
        <f t="shared" si="7"/>
        <v>7.4882095642402183E-2</v>
      </c>
      <c r="M35" s="27">
        <f t="shared" si="8"/>
        <v>6.7316614216090948E-2</v>
      </c>
      <c r="N35" s="19">
        <f t="shared" si="9"/>
        <v>9.5547989361451452E-2</v>
      </c>
      <c r="O35" s="19">
        <f t="shared" si="10"/>
        <v>9.3651592020940214E-2</v>
      </c>
      <c r="P35" s="19">
        <f t="shared" si="11"/>
        <v>9.2439785099884542E-2</v>
      </c>
      <c r="Q35" s="22">
        <f t="shared" si="12"/>
        <v>9.4468916967688374E-2</v>
      </c>
      <c r="R35" s="32">
        <v>3.4709968842130616E-2</v>
      </c>
      <c r="S35" s="27">
        <v>4.2099482212777893E-2</v>
      </c>
      <c r="T35" s="27">
        <v>5.550089894684427E-2</v>
      </c>
      <c r="U35" s="19">
        <v>5.616820419798807E-2</v>
      </c>
      <c r="V35" s="19">
        <v>6.5776372797408736E-2</v>
      </c>
      <c r="W35" s="19">
        <v>7.8823292268554862E-2</v>
      </c>
      <c r="X35" s="155">
        <v>7.4256308303593699E-2</v>
      </c>
      <c r="Y35" s="32">
        <v>5.575824828907542E-2</v>
      </c>
      <c r="Z35" s="27">
        <v>6.4655972424307942E-2</v>
      </c>
      <c r="AA35" s="27">
        <v>7.6429166137452376E-2</v>
      </c>
      <c r="AB35" s="19">
        <v>8.0052502823773339E-2</v>
      </c>
      <c r="AC35" s="19">
        <v>8.5250501765466336E-2</v>
      </c>
      <c r="AD35" s="19">
        <v>9.3332422537410531E-2</v>
      </c>
      <c r="AE35" s="155">
        <v>7.8855150434946036E-2</v>
      </c>
      <c r="AF35" s="32">
        <v>7.3356810417187043E-2</v>
      </c>
      <c r="AG35" s="27">
        <v>8.0305311267107854E-2</v>
      </c>
      <c r="AH35" s="27">
        <v>6.6180589551036631E-2</v>
      </c>
      <c r="AI35" s="19">
        <v>9.6911277802623791E-2</v>
      </c>
      <c r="AJ35" s="19">
        <v>9.1928889855994081E-2</v>
      </c>
      <c r="AK35" s="19">
        <v>9.8368719879169744E-2</v>
      </c>
      <c r="AL35" s="155">
        <v>9.0668207989992838E-2</v>
      </c>
      <c r="AM35" s="32">
        <v>8.0305772621200366E-2</v>
      </c>
      <c r="AN35" s="27">
        <v>8.9397498076388748E-2</v>
      </c>
      <c r="AO35" s="27">
        <v>6.4224944628488226E-2</v>
      </c>
      <c r="AP35" s="19">
        <v>9.6524181342269533E-2</v>
      </c>
      <c r="AQ35" s="19">
        <v>0.11332436341478361</v>
      </c>
      <c r="AR35" s="19">
        <v>0.10402042130098745</v>
      </c>
      <c r="AS35" s="155">
        <v>9.9435174590647962E-2</v>
      </c>
      <c r="AT35" s="5">
        <v>8.4715390802738294E-2</v>
      </c>
      <c r="AU35" s="84">
        <v>9.0002815453899668E-2</v>
      </c>
      <c r="AV35" s="19">
        <v>6.1323341763351039E-2</v>
      </c>
      <c r="AW35" s="19">
        <v>0.12166177546019219</v>
      </c>
      <c r="AX35" s="19">
        <v>8.7990741567259986E-2</v>
      </c>
      <c r="AY35" s="19">
        <v>9.566832948039207E-2</v>
      </c>
      <c r="AZ35" s="87">
        <v>0.10946914723479587</v>
      </c>
      <c r="BA35" s="5">
        <v>9.6233275226270718E-2</v>
      </c>
      <c r="BB35" s="84">
        <v>9.6068945075306694E-2</v>
      </c>
      <c r="BC35" s="19">
        <v>7.1516393479112983E-2</v>
      </c>
      <c r="BD35" s="19">
        <v>0.11281818905204385</v>
      </c>
      <c r="BE35" s="19">
        <v>9.8907919290911861E-2</v>
      </c>
      <c r="BF35" s="19">
        <v>9.0452239732083245E-2</v>
      </c>
      <c r="BG35" s="87">
        <v>0.10062520660174905</v>
      </c>
      <c r="BH35" s="32">
        <v>7.5965399241401693E-2</v>
      </c>
      <c r="BI35" s="43">
        <v>9.5790051359542036E-2</v>
      </c>
      <c r="BJ35" s="27">
        <v>7.709119696890325E-2</v>
      </c>
      <c r="BK35" s="27">
        <v>0.10414177825527014</v>
      </c>
      <c r="BL35" s="19">
        <v>9.5988006103975759E-2</v>
      </c>
      <c r="BM35" s="19">
        <v>8.8350039683469078E-2</v>
      </c>
      <c r="BN35" s="87">
        <v>9.9583630222559893E-2</v>
      </c>
      <c r="BO35" s="32">
        <v>7.0003348423082451E-2</v>
      </c>
      <c r="BP35" s="43">
        <v>4.0736689269886696E-2</v>
      </c>
      <c r="BQ35" s="27">
        <v>6.6266382253538869E-2</v>
      </c>
      <c r="BR35" s="27">
        <v>9.6106005957450613E-2</v>
      </c>
      <c r="BS35" s="27">
        <v>0.1100459413717214</v>
      </c>
      <c r="BT35" s="27">
        <v>9.0502815917009385E-2</v>
      </c>
      <c r="BU35" s="96">
        <v>0.10285851036322168</v>
      </c>
      <c r="BV35" s="32">
        <v>8.4249974858568319E-2</v>
      </c>
      <c r="BW35" s="43">
        <v>2.9810682815329465E-2</v>
      </c>
      <c r="BX35" s="27">
        <v>6.8879707756270128E-2</v>
      </c>
      <c r="BY35" s="27">
        <v>0.10146361351590703</v>
      </c>
      <c r="BZ35" s="27">
        <v>8.9019258639520607E-2</v>
      </c>
      <c r="CA35" s="27">
        <v>8.2451393872401774E-2</v>
      </c>
      <c r="CB35" s="128">
        <v>8.6627633649255714E-2</v>
      </c>
      <c r="CC35" s="43">
        <v>6.232134231168656E-2</v>
      </c>
      <c r="CD35" s="27">
        <v>3.731805161025635E-2</v>
      </c>
      <c r="CE35" s="19">
        <v>6.7457980623548047E-2</v>
      </c>
      <c r="CF35" s="19">
        <v>7.5494633779543269E-2</v>
      </c>
      <c r="CG35" s="19">
        <v>8.9980588125712413E-2</v>
      </c>
      <c r="CH35" s="19">
        <v>8.2580683242021793E-2</v>
      </c>
      <c r="CI35" s="128">
        <v>9.2118433287317669E-2</v>
      </c>
      <c r="CJ35" s="5">
        <v>7.2949623234663585E-2</v>
      </c>
      <c r="CK35" s="155">
        <v>7.5681959422927436E-2</v>
      </c>
      <c r="CL35" s="5">
        <v>5.2776845033857912E-2</v>
      </c>
      <c r="CM35" s="155">
        <v>4.5234602559760612E-2</v>
      </c>
    </row>
    <row r="36" spans="1:91" x14ac:dyDescent="0.25">
      <c r="A36" s="282"/>
      <c r="B36" s="276"/>
      <c r="C36" s="14" t="s">
        <v>27</v>
      </c>
      <c r="D36" s="32">
        <f t="shared" ref="D36:D67" si="13">AVERAGE(R36,Y36,AF36,AM36,AT36,BA36,BH36,BO36,BV36,CC36)</f>
        <v>5.2169952380817584E-2</v>
      </c>
      <c r="E36" s="43">
        <f t="shared" ref="E36:E67" si="14">AVERAGE(S36,Z36,AG36,AN36,AU36,BB36,BI36,BP36,BW36,CD36)</f>
        <v>7.2887429935962894E-2</v>
      </c>
      <c r="F36" s="27">
        <f t="shared" ref="F36:F67" si="15">AVERAGE(T36,AA36,AH36,AO36,AV36,BC36,BJ36,BQ36,BX36,CE36)</f>
        <v>5.8818821835901168E-2</v>
      </c>
      <c r="G36" s="19">
        <f t="shared" ref="G36:G67" si="16">AVERAGE(U36,AB36,AI36,AP36,AW36,BD36,BK36,BR36,BY36,CF36)</f>
        <v>5.7106504562113816E-2</v>
      </c>
      <c r="H36" s="19">
        <f t="shared" ref="H36:H67" si="17">AVERAGE(V36,AC36,AJ36,AQ36,AX36,BE36,BL36,BS36,BZ36,CG36)</f>
        <v>5.68670336705678E-2</v>
      </c>
      <c r="I36" s="19">
        <f t="shared" ref="I36:J67" si="18">AVERAGE(W36,AD36,AK36,AR36,AY36,BF36,BM36,BT36,CA36,CH36)</f>
        <v>7.9061379551255861E-2</v>
      </c>
      <c r="J36" s="22">
        <f t="shared" si="18"/>
        <v>7.7776804185339457E-2</v>
      </c>
      <c r="K36" s="32">
        <f t="shared" ref="K36:K67" si="19">AVERAGE(R36,Y36,AF36,AM36,AT36,BA36,BH36,BO36)</f>
        <v>5.1026662933781726E-2</v>
      </c>
      <c r="L36" s="43">
        <f t="shared" ref="L36:L67" si="20">AVERAGE(S36,Z36,AG36,AN36,AU36,BB36,BI36,BP36)</f>
        <v>8.4767192093302815E-2</v>
      </c>
      <c r="M36" s="27">
        <f t="shared" ref="M36:M67" si="21">AVERAGE(T36,AA36,AH36,AO36,AV36,BC36,BJ36,BQ36)</f>
        <v>5.9590657007699437E-2</v>
      </c>
      <c r="N36" s="19">
        <f t="shared" ref="N36:N67" si="22">AVERAGE(U36,AB36,AI36,AP36,AW36,BD36,BK36,BR36)</f>
        <v>5.6633395512324158E-2</v>
      </c>
      <c r="O36" s="19">
        <f t="shared" ref="O36:O67" si="23">AVERAGE(V36,AC36,AJ36,AQ36,AX36,BE36,BL36,BS36)</f>
        <v>5.5806793805005694E-2</v>
      </c>
      <c r="P36" s="19">
        <f t="shared" ref="P36:P67" si="24">AVERAGE(W36,AD36,AK36,AR36,AY36,BF36,BM36,BT36)</f>
        <v>8.1333015200944103E-2</v>
      </c>
      <c r="Q36" s="22">
        <f t="shared" ref="Q36:Q67" si="25">AVERAGE(X36,AE36,AL36,AS36,AZ36,BG36,BN36,BU36)</f>
        <v>7.7811267632591774E-2</v>
      </c>
      <c r="R36" s="32">
        <v>1.4114719298025939E-2</v>
      </c>
      <c r="S36" s="27">
        <v>5.1384801479269639E-2</v>
      </c>
      <c r="T36" s="27">
        <v>3.5585344010816526E-2</v>
      </c>
      <c r="U36" s="19">
        <v>3.1711512608996052E-2</v>
      </c>
      <c r="V36" s="19">
        <v>3.2545082775758211E-2</v>
      </c>
      <c r="W36" s="19">
        <v>4.9643445904994234E-2</v>
      </c>
      <c r="X36" s="155">
        <v>3.9397118395523567E-2</v>
      </c>
      <c r="Y36" s="32">
        <v>5.8665650704869197E-2</v>
      </c>
      <c r="Z36" s="27">
        <v>8.1401771689235666E-2</v>
      </c>
      <c r="AA36" s="27">
        <v>4.7133247979948383E-2</v>
      </c>
      <c r="AB36" s="19">
        <v>5.042101087006319E-2</v>
      </c>
      <c r="AC36" s="19">
        <v>5.7927546712088537E-2</v>
      </c>
      <c r="AD36" s="19">
        <v>7.4460152624890655E-2</v>
      </c>
      <c r="AE36" s="155">
        <v>6.7678374934636257E-2</v>
      </c>
      <c r="AF36" s="32">
        <v>5.9037369462336786E-2</v>
      </c>
      <c r="AG36" s="27">
        <v>0.10073409414011024</v>
      </c>
      <c r="AH36" s="27">
        <v>4.6020107174407354E-2</v>
      </c>
      <c r="AI36" s="19">
        <v>5.5262604062374064E-2</v>
      </c>
      <c r="AJ36" s="19">
        <v>6.4440615052617889E-2</v>
      </c>
      <c r="AK36" s="19">
        <v>7.9118602267485932E-2</v>
      </c>
      <c r="AL36" s="155">
        <v>5.5387029028587859E-2</v>
      </c>
      <c r="AM36" s="32">
        <v>4.9170775270094717E-2</v>
      </c>
      <c r="AN36" s="27">
        <v>0.13037043165699108</v>
      </c>
      <c r="AO36" s="27">
        <v>5.2460059372689778E-2</v>
      </c>
      <c r="AP36" s="19">
        <v>4.7688337284698824E-2</v>
      </c>
      <c r="AQ36" s="19">
        <v>7.718186590054435E-2</v>
      </c>
      <c r="AR36" s="19">
        <v>8.8568560301126559E-2</v>
      </c>
      <c r="AS36" s="155">
        <v>8.057402304014559E-2</v>
      </c>
      <c r="AT36" s="5">
        <v>6.3107384106455458E-2</v>
      </c>
      <c r="AU36" s="84">
        <v>0.11372968939281654</v>
      </c>
      <c r="AV36" s="19">
        <v>7.2303331907922319E-2</v>
      </c>
      <c r="AW36" s="19">
        <v>7.1997676107197123E-2</v>
      </c>
      <c r="AX36" s="19">
        <v>4.1797551985425424E-2</v>
      </c>
      <c r="AY36" s="19">
        <v>9.8769055595898908E-2</v>
      </c>
      <c r="AZ36" s="87">
        <v>9.5407296082007334E-2</v>
      </c>
      <c r="BA36" s="5">
        <v>6.2856762378839345E-2</v>
      </c>
      <c r="BB36" s="84">
        <v>0.10642095174327006</v>
      </c>
      <c r="BC36" s="19">
        <v>7.1621102029324812E-2</v>
      </c>
      <c r="BD36" s="19">
        <v>4.3982198435328211E-2</v>
      </c>
      <c r="BE36" s="19">
        <v>4.9887811494799358E-2</v>
      </c>
      <c r="BF36" s="19">
        <v>8.5571182033966992E-2</v>
      </c>
      <c r="BG36" s="87">
        <v>0.10695368189433745</v>
      </c>
      <c r="BH36" s="32">
        <v>6.0585607966460529E-2</v>
      </c>
      <c r="BI36" s="43">
        <v>6.5434599689407555E-2</v>
      </c>
      <c r="BJ36" s="27">
        <v>8.9215497010700195E-2</v>
      </c>
      <c r="BK36" s="27">
        <v>7.7256372609543114E-2</v>
      </c>
      <c r="BL36" s="19">
        <v>5.4195550998517715E-2</v>
      </c>
      <c r="BM36" s="19">
        <v>8.9032049685716833E-2</v>
      </c>
      <c r="BN36" s="87">
        <v>8.8123577874403128E-2</v>
      </c>
      <c r="BO36" s="32">
        <v>4.0675034283171818E-2</v>
      </c>
      <c r="BP36" s="43">
        <v>2.8661196955321794E-2</v>
      </c>
      <c r="BQ36" s="27">
        <v>6.2386566575786097E-2</v>
      </c>
      <c r="BR36" s="27">
        <v>7.4747452120392729E-2</v>
      </c>
      <c r="BS36" s="27">
        <v>6.8478325520294106E-2</v>
      </c>
      <c r="BT36" s="27">
        <v>8.550107319347261E-2</v>
      </c>
      <c r="BU36" s="96">
        <v>8.8969039811092956E-2</v>
      </c>
      <c r="BV36" s="32">
        <v>6.2558190187593274E-2</v>
      </c>
      <c r="BW36" s="43">
        <v>2.320106055273816E-2</v>
      </c>
      <c r="BX36" s="27">
        <v>6.1044042587163401E-2</v>
      </c>
      <c r="BY36" s="27">
        <v>9.1105709544048938E-2</v>
      </c>
      <c r="BZ36" s="27">
        <v>5.3852466547318505E-2</v>
      </c>
      <c r="CA36" s="27">
        <v>6.2477088656522163E-2</v>
      </c>
      <c r="CB36" s="128">
        <v>8.3056559797516985E-2</v>
      </c>
      <c r="CC36" s="43">
        <v>5.092803015032879E-2</v>
      </c>
      <c r="CD36" s="27">
        <v>2.753570206046831E-2</v>
      </c>
      <c r="CE36" s="19">
        <v>5.0418919710252856E-2</v>
      </c>
      <c r="CF36" s="19">
        <v>2.6892171978495968E-2</v>
      </c>
      <c r="CG36" s="19">
        <v>6.8363519718314045E-2</v>
      </c>
      <c r="CH36" s="19">
        <v>7.7472585248483619E-2</v>
      </c>
      <c r="CI36" s="128">
        <v>7.2221340995143268E-2</v>
      </c>
      <c r="CJ36" s="5">
        <v>3.8683597824348749E-2</v>
      </c>
      <c r="CK36" s="155">
        <v>3.7358589428156778E-2</v>
      </c>
      <c r="CL36" s="5">
        <v>2.1893364467795284E-2</v>
      </c>
      <c r="CM36" s="155">
        <v>5.4774515727791604E-4</v>
      </c>
    </row>
    <row r="37" spans="1:91" x14ac:dyDescent="0.25">
      <c r="A37" s="282"/>
      <c r="B37" s="276"/>
      <c r="C37" s="14" t="s">
        <v>28</v>
      </c>
      <c r="D37" s="32">
        <f t="shared" si="13"/>
        <v>4.8820419822984205E-2</v>
      </c>
      <c r="E37" s="43">
        <f t="shared" si="14"/>
        <v>4.9446546248564489E-2</v>
      </c>
      <c r="F37" s="27">
        <f t="shared" si="15"/>
        <v>5.6270636581796721E-2</v>
      </c>
      <c r="G37" s="19">
        <f t="shared" si="16"/>
        <v>7.3281255904665707E-2</v>
      </c>
      <c r="H37" s="19">
        <f t="shared" si="17"/>
        <v>7.6016154430691554E-2</v>
      </c>
      <c r="I37" s="19">
        <f t="shared" si="18"/>
        <v>8.259858130532817E-2</v>
      </c>
      <c r="J37" s="22">
        <f t="shared" si="18"/>
        <v>7.8249650835861453E-2</v>
      </c>
      <c r="K37" s="32">
        <f t="shared" si="19"/>
        <v>4.6617398920098925E-2</v>
      </c>
      <c r="L37" s="43">
        <f t="shared" si="20"/>
        <v>5.59054906184515E-2</v>
      </c>
      <c r="M37" s="27">
        <f t="shared" si="21"/>
        <v>5.5564217901978033E-2</v>
      </c>
      <c r="N37" s="19">
        <f t="shared" si="22"/>
        <v>7.6940801390538771E-2</v>
      </c>
      <c r="O37" s="19">
        <f t="shared" si="23"/>
        <v>7.7621420535015015E-2</v>
      </c>
      <c r="P37" s="19">
        <f t="shared" si="24"/>
        <v>8.0334588279234662E-2</v>
      </c>
      <c r="Q37" s="22">
        <f t="shared" si="25"/>
        <v>7.9686790119338699E-2</v>
      </c>
      <c r="R37" s="32">
        <v>2.0986826031622767E-2</v>
      </c>
      <c r="S37" s="27">
        <v>3.0766509149011231E-2</v>
      </c>
      <c r="T37" s="27">
        <v>3.9669422271441684E-2</v>
      </c>
      <c r="U37" s="19">
        <v>4.308499901060879E-2</v>
      </c>
      <c r="V37" s="19">
        <v>5.5713795529975393E-2</v>
      </c>
      <c r="W37" s="19">
        <v>6.2832677908320256E-2</v>
      </c>
      <c r="X37" s="155">
        <v>7.0314233872045551E-2</v>
      </c>
      <c r="Y37" s="32">
        <v>4.0906306552777598E-2</v>
      </c>
      <c r="Z37" s="27">
        <v>5.7829400134036799E-2</v>
      </c>
      <c r="AA37" s="27">
        <v>5.8875092918995668E-2</v>
      </c>
      <c r="AB37" s="19">
        <v>5.9924683482149729E-2</v>
      </c>
      <c r="AC37" s="19">
        <v>7.1030834521401395E-2</v>
      </c>
      <c r="AD37" s="19">
        <v>6.8394920485763205E-2</v>
      </c>
      <c r="AE37" s="155">
        <v>7.3049663392687189E-2</v>
      </c>
      <c r="AF37" s="32">
        <v>4.5419637738495298E-2</v>
      </c>
      <c r="AG37" s="27">
        <v>4.8301905891912598E-2</v>
      </c>
      <c r="AH37" s="27">
        <v>4.4789638064288984E-2</v>
      </c>
      <c r="AI37" s="19">
        <v>8.2311643212851546E-2</v>
      </c>
      <c r="AJ37" s="19">
        <v>8.0598074431121158E-2</v>
      </c>
      <c r="AK37" s="19">
        <v>8.4203673993967693E-2</v>
      </c>
      <c r="AL37" s="155">
        <v>7.0631388003317724E-2</v>
      </c>
      <c r="AM37" s="32">
        <v>4.64733777213251E-2</v>
      </c>
      <c r="AN37" s="27">
        <v>7.1201916598999271E-2</v>
      </c>
      <c r="AO37" s="27">
        <v>6.1588374165849107E-2</v>
      </c>
      <c r="AP37" s="19">
        <v>7.4930853809122941E-2</v>
      </c>
      <c r="AQ37" s="19">
        <v>0.10049543052311427</v>
      </c>
      <c r="AR37" s="19">
        <v>9.6156549955539253E-2</v>
      </c>
      <c r="AS37" s="155">
        <v>8.2986438601388463E-2</v>
      </c>
      <c r="AT37" s="5">
        <v>6.4640257292465336E-2</v>
      </c>
      <c r="AU37" s="84">
        <v>6.94834140143641E-2</v>
      </c>
      <c r="AV37" s="19">
        <v>5.3722946490498691E-2</v>
      </c>
      <c r="AW37" s="19">
        <v>0.10950560070028106</v>
      </c>
      <c r="AX37" s="19">
        <v>7.2918675102274608E-2</v>
      </c>
      <c r="AY37" s="19">
        <v>7.7453388026207937E-2</v>
      </c>
      <c r="AZ37" s="87">
        <v>8.5358454487510213E-2</v>
      </c>
      <c r="BA37" s="5">
        <v>7.0897899947533968E-2</v>
      </c>
      <c r="BB37" s="84">
        <v>7.8872009664030046E-2</v>
      </c>
      <c r="BC37" s="19">
        <v>6.2306238533726209E-2</v>
      </c>
      <c r="BD37" s="19">
        <v>8.8238686480759651E-2</v>
      </c>
      <c r="BE37" s="19">
        <v>8.393574413611822E-2</v>
      </c>
      <c r="BF37" s="19">
        <v>8.6704727794570058E-2</v>
      </c>
      <c r="BG37" s="87">
        <v>9.2699141571805851E-2</v>
      </c>
      <c r="BH37" s="32">
        <v>3.7888528579366636E-2</v>
      </c>
      <c r="BI37" s="43">
        <v>6.3571482798652823E-2</v>
      </c>
      <c r="BJ37" s="27">
        <v>6.6745289868662086E-2</v>
      </c>
      <c r="BK37" s="27">
        <v>9.2703671435952359E-2</v>
      </c>
      <c r="BL37" s="19">
        <v>7.7540581857350674E-2</v>
      </c>
      <c r="BM37" s="19">
        <v>8.0862771321968271E-2</v>
      </c>
      <c r="BN37" s="87">
        <v>7.9272557936820087E-2</v>
      </c>
      <c r="BO37" s="32">
        <v>4.5726357497204731E-2</v>
      </c>
      <c r="BP37" s="43">
        <v>2.7217286696605104E-2</v>
      </c>
      <c r="BQ37" s="27">
        <v>5.6816740902361808E-2</v>
      </c>
      <c r="BR37" s="27">
        <v>6.482627299258413E-2</v>
      </c>
      <c r="BS37" s="27">
        <v>7.87382281787644E-2</v>
      </c>
      <c r="BT37" s="27">
        <v>8.6067996747540607E-2</v>
      </c>
      <c r="BU37" s="96">
        <v>8.3182443089134486E-2</v>
      </c>
      <c r="BV37" s="32">
        <v>6.175193575353749E-2</v>
      </c>
      <c r="BW37" s="43">
        <v>2.3565918442899542E-2</v>
      </c>
      <c r="BX37" s="27">
        <v>5.8914599572777705E-2</v>
      </c>
      <c r="BY37" s="27">
        <v>7.3249950353128909E-2</v>
      </c>
      <c r="BZ37" s="27">
        <v>6.9124142232970837E-2</v>
      </c>
      <c r="CA37" s="27">
        <v>8.1870367388612864E-2</v>
      </c>
      <c r="CB37" s="128">
        <v>6.8435512872196957E-2</v>
      </c>
      <c r="CC37" s="43">
        <v>5.3513071115513206E-2</v>
      </c>
      <c r="CD37" s="27">
        <v>2.3655619095133328E-2</v>
      </c>
      <c r="CE37" s="19">
        <v>5.9278023029365197E-2</v>
      </c>
      <c r="CF37" s="19">
        <v>4.4036197569218075E-2</v>
      </c>
      <c r="CG37" s="19">
        <v>7.0066037793824559E-2</v>
      </c>
      <c r="CH37" s="19">
        <v>0.10143873943079151</v>
      </c>
      <c r="CI37" s="128">
        <v>7.6566674531707915E-2</v>
      </c>
      <c r="CJ37" s="5">
        <v>6.2560063070715738E-2</v>
      </c>
      <c r="CK37" s="155">
        <v>0.11549647288820278</v>
      </c>
      <c r="CL37" s="5">
        <v>4.6957887408127737E-2</v>
      </c>
      <c r="CM37" s="155">
        <v>3.9994926823474775E-2</v>
      </c>
    </row>
    <row r="38" spans="1:91" x14ac:dyDescent="0.25">
      <c r="A38" s="282"/>
      <c r="B38" s="276"/>
      <c r="C38" s="14" t="s">
        <v>29</v>
      </c>
      <c r="D38" s="32">
        <f t="shared" si="13"/>
        <v>8.9525326291810453E-2</v>
      </c>
      <c r="E38" s="43">
        <f t="shared" si="14"/>
        <v>6.3819089553386846E-2</v>
      </c>
      <c r="F38" s="27">
        <f t="shared" si="15"/>
        <v>8.5367910148547416E-2</v>
      </c>
      <c r="G38" s="19">
        <f t="shared" si="16"/>
        <v>3.4461383782202551E-2</v>
      </c>
      <c r="H38" s="19">
        <f t="shared" si="17"/>
        <v>7.2001124941102987E-2</v>
      </c>
      <c r="I38" s="19">
        <f t="shared" si="18"/>
        <v>0.11581903073282014</v>
      </c>
      <c r="J38" s="22">
        <f t="shared" si="18"/>
        <v>5.174322919238953E-2</v>
      </c>
      <c r="K38" s="32">
        <f t="shared" si="19"/>
        <v>0.10188159520812147</v>
      </c>
      <c r="L38" s="43">
        <f t="shared" si="20"/>
        <v>7.867049236579908E-2</v>
      </c>
      <c r="M38" s="27">
        <f t="shared" si="21"/>
        <v>0.10523538470693548</v>
      </c>
      <c r="N38" s="19">
        <f t="shared" si="22"/>
        <v>4.1167945633147129E-2</v>
      </c>
      <c r="O38" s="19">
        <f t="shared" si="23"/>
        <v>6.7754406453392257E-2</v>
      </c>
      <c r="P38" s="19">
        <f t="shared" si="24"/>
        <v>9.916758277809104E-2</v>
      </c>
      <c r="Q38" s="22">
        <f t="shared" si="25"/>
        <v>6.467903649048691E-2</v>
      </c>
      <c r="R38" s="32">
        <v>3.1578947368421054E-2</v>
      </c>
      <c r="S38" s="27">
        <v>0.02</v>
      </c>
      <c r="T38" s="27">
        <v>5.0554387842815622E-2</v>
      </c>
      <c r="U38" s="19">
        <v>2.6480869822427231E-2</v>
      </c>
      <c r="V38" s="19">
        <v>0</v>
      </c>
      <c r="W38" s="19">
        <v>8.8276680302471211E-3</v>
      </c>
      <c r="X38" s="155">
        <v>0</v>
      </c>
      <c r="Y38" s="32">
        <v>1.9047619047619049E-2</v>
      </c>
      <c r="Z38" s="27">
        <v>5.2631578947368418E-2</v>
      </c>
      <c r="AA38" s="27">
        <v>8.425762544148889E-3</v>
      </c>
      <c r="AB38" s="19">
        <v>1.6601170897184547E-2</v>
      </c>
      <c r="AC38" s="19">
        <v>0</v>
      </c>
      <c r="AD38" s="19">
        <v>0</v>
      </c>
      <c r="AE38" s="155">
        <v>1.2117361003569532E-2</v>
      </c>
      <c r="AF38" s="32">
        <v>0.04</v>
      </c>
      <c r="AG38" s="27">
        <v>4.6975615897300031E-2</v>
      </c>
      <c r="AH38" s="27">
        <v>8.4256626681442057E-2</v>
      </c>
      <c r="AI38" s="19">
        <v>0</v>
      </c>
      <c r="AJ38" s="19">
        <v>1.0494381937573542E-2</v>
      </c>
      <c r="AK38" s="19">
        <v>3.0574015489331884E-2</v>
      </c>
      <c r="AL38" s="155">
        <v>0.11215761085346708</v>
      </c>
      <c r="AM38" s="32">
        <v>2.6839891325280023E-2</v>
      </c>
      <c r="AN38" s="27">
        <v>3.7073217751398123E-2</v>
      </c>
      <c r="AO38" s="27">
        <v>0.21184695857941788</v>
      </c>
      <c r="AP38" s="19">
        <v>2.9052049070072961E-2</v>
      </c>
      <c r="AQ38" s="19">
        <v>7.3460673563014792E-2</v>
      </c>
      <c r="AR38" s="19">
        <v>8.2208211330965036E-2</v>
      </c>
      <c r="AS38" s="155">
        <v>1.0382534085859403E-2</v>
      </c>
      <c r="AT38" s="5">
        <v>0.23157894736842105</v>
      </c>
      <c r="AU38" s="84">
        <v>8.3414739940645785E-2</v>
      </c>
      <c r="AV38" s="19">
        <v>0.25024421982193734</v>
      </c>
      <c r="AW38" s="19">
        <v>0.14750462099602832</v>
      </c>
      <c r="AX38" s="19">
        <v>8.2297048098271056E-2</v>
      </c>
      <c r="AY38" s="19">
        <v>0.15767672801868152</v>
      </c>
      <c r="AZ38" s="87">
        <v>0.24236035675042811</v>
      </c>
      <c r="BA38" s="5">
        <v>0.24100735655523056</v>
      </c>
      <c r="BB38" s="84">
        <v>0.11121965325419436</v>
      </c>
      <c r="BC38" s="19">
        <v>0.17443503090188414</v>
      </c>
      <c r="BD38" s="19">
        <v>0</v>
      </c>
      <c r="BE38" s="19">
        <v>0.15154707365983033</v>
      </c>
      <c r="BF38" s="19">
        <v>9.8547955011675958E-2</v>
      </c>
      <c r="BG38" s="87">
        <v>2.0765068171718807E-2</v>
      </c>
      <c r="BH38" s="32">
        <v>0.22500000000000001</v>
      </c>
      <c r="BI38" s="43">
        <v>0.18536608875699062</v>
      </c>
      <c r="BJ38" s="27">
        <v>4.5268534958353451E-2</v>
      </c>
      <c r="BK38" s="27">
        <v>0.109704854279464</v>
      </c>
      <c r="BL38" s="19">
        <v>6.930754696420359E-2</v>
      </c>
      <c r="BM38" s="19">
        <v>0.21327837773772787</v>
      </c>
      <c r="BN38" s="87">
        <v>1.9467251410986382E-2</v>
      </c>
      <c r="BO38" s="32">
        <v>0</v>
      </c>
      <c r="BP38" s="43">
        <v>9.2683044378495311E-2</v>
      </c>
      <c r="BQ38" s="27">
        <v>1.6851556325484438E-2</v>
      </c>
      <c r="BR38" s="27">
        <v>0</v>
      </c>
      <c r="BS38" s="27">
        <v>0.15492852740424468</v>
      </c>
      <c r="BT38" s="27">
        <v>0.2022277066060989</v>
      </c>
      <c r="BU38" s="96">
        <v>0.10018210964786599</v>
      </c>
      <c r="BV38" s="32">
        <v>3.8095238095238099E-2</v>
      </c>
      <c r="BW38" s="43">
        <v>0</v>
      </c>
      <c r="BX38" s="27">
        <v>0</v>
      </c>
      <c r="BY38" s="27">
        <v>1.5270272756848469E-2</v>
      </c>
      <c r="BZ38" s="27">
        <v>0.17797599778389184</v>
      </c>
      <c r="CA38" s="27">
        <v>0.20717291708479155</v>
      </c>
      <c r="CB38" s="128">
        <v>0</v>
      </c>
      <c r="CC38" s="43">
        <v>4.2105263157894736E-2</v>
      </c>
      <c r="CD38" s="27">
        <v>8.8269566074757437E-3</v>
      </c>
      <c r="CE38" s="19">
        <v>1.1796023829990312E-2</v>
      </c>
      <c r="CF38" s="19">
        <v>0</v>
      </c>
      <c r="CG38" s="19">
        <v>0</v>
      </c>
      <c r="CH38" s="19">
        <v>0.15767672801868154</v>
      </c>
      <c r="CI38" s="128">
        <v>0</v>
      </c>
      <c r="CJ38" s="5">
        <v>0</v>
      </c>
      <c r="CK38" s="155">
        <v>0.16759177325503447</v>
      </c>
      <c r="CL38" s="5">
        <v>0</v>
      </c>
      <c r="CM38" s="155">
        <v>0</v>
      </c>
    </row>
    <row r="39" spans="1:91" x14ac:dyDescent="0.25">
      <c r="A39" s="282"/>
      <c r="B39" s="276"/>
      <c r="C39" s="14" t="s">
        <v>30</v>
      </c>
      <c r="D39" s="32">
        <f t="shared" si="13"/>
        <v>0.15076071663006865</v>
      </c>
      <c r="E39" s="43">
        <f t="shared" si="14"/>
        <v>0.19314813229968819</v>
      </c>
      <c r="F39" s="27">
        <f t="shared" si="15"/>
        <v>0.11944675746166504</v>
      </c>
      <c r="G39" s="19">
        <f t="shared" si="16"/>
        <v>0.15302567491009239</v>
      </c>
      <c r="H39" s="19">
        <f t="shared" si="17"/>
        <v>0.19619349295134608</v>
      </c>
      <c r="I39" s="19">
        <f t="shared" si="18"/>
        <v>0.2089851456775452</v>
      </c>
      <c r="J39" s="22">
        <f t="shared" si="18"/>
        <v>0.17882478346377229</v>
      </c>
      <c r="K39" s="32">
        <f t="shared" si="19"/>
        <v>0.15160018857513272</v>
      </c>
      <c r="L39" s="43">
        <f t="shared" si="20"/>
        <v>0.19735905903355314</v>
      </c>
      <c r="M39" s="27">
        <f t="shared" si="21"/>
        <v>0.12972383836485119</v>
      </c>
      <c r="N39" s="19">
        <f t="shared" si="22"/>
        <v>0.15742586992698077</v>
      </c>
      <c r="O39" s="19">
        <f t="shared" si="23"/>
        <v>0.20627180808187151</v>
      </c>
      <c r="P39" s="19">
        <f t="shared" si="24"/>
        <v>0.20886514370641646</v>
      </c>
      <c r="Q39" s="22">
        <f t="shared" si="25"/>
        <v>0.19004095261101547</v>
      </c>
      <c r="R39" s="32">
        <v>0.14973320224644956</v>
      </c>
      <c r="S39" s="27">
        <v>9.19843520182589E-2</v>
      </c>
      <c r="T39" s="27">
        <v>8.310370385035129E-2</v>
      </c>
      <c r="U39" s="19">
        <v>0.10816890005335823</v>
      </c>
      <c r="V39" s="19">
        <v>0.1845541833683064</v>
      </c>
      <c r="W39" s="19">
        <v>0.1448186400774984</v>
      </c>
      <c r="X39" s="155">
        <v>0.26291423346168308</v>
      </c>
      <c r="Y39" s="32">
        <v>0.18472907658840484</v>
      </c>
      <c r="Z39" s="27">
        <v>0.14264796914576205</v>
      </c>
      <c r="AA39" s="27">
        <v>0.16246706362759028</v>
      </c>
      <c r="AB39" s="19">
        <v>0.11712701222455507</v>
      </c>
      <c r="AC39" s="19">
        <v>0.15877260987779426</v>
      </c>
      <c r="AD39" s="19">
        <v>0.20939888109646065</v>
      </c>
      <c r="AE39" s="155">
        <v>0.25661368891722397</v>
      </c>
      <c r="AF39" s="32">
        <v>0.12590973170332737</v>
      </c>
      <c r="AG39" s="27">
        <v>0.14855125229274033</v>
      </c>
      <c r="AH39" s="27">
        <v>0.18262604547685421</v>
      </c>
      <c r="AI39" s="19">
        <v>0.10830969069444146</v>
      </c>
      <c r="AJ39" s="19">
        <v>0.16950632251750095</v>
      </c>
      <c r="AK39" s="19">
        <v>0.25126153051927946</v>
      </c>
      <c r="AL39" s="155">
        <v>0.18608731251485872</v>
      </c>
      <c r="AM39" s="32">
        <v>0.19136882366676664</v>
      </c>
      <c r="AN39" s="27">
        <v>0.12675627490828972</v>
      </c>
      <c r="AO39" s="27">
        <v>0.16331818280035845</v>
      </c>
      <c r="AP39" s="19">
        <v>0.23678584815873813</v>
      </c>
      <c r="AQ39" s="19">
        <v>0.20275560942694834</v>
      </c>
      <c r="AR39" s="19">
        <v>0.19662929097922419</v>
      </c>
      <c r="AS39" s="155">
        <v>0.18318872378132667</v>
      </c>
      <c r="AT39" s="5">
        <v>8.8340390806231545E-2</v>
      </c>
      <c r="AU39" s="84">
        <v>0.23149847546093755</v>
      </c>
      <c r="AV39" s="19">
        <v>0.10151128177614141</v>
      </c>
      <c r="AW39" s="19">
        <v>0.25716699523604658</v>
      </c>
      <c r="AX39" s="19">
        <v>0.19281582700836414</v>
      </c>
      <c r="AY39" s="19">
        <v>0.23076290488665979</v>
      </c>
      <c r="AZ39" s="87">
        <v>0.19796555761537712</v>
      </c>
      <c r="BA39" s="5">
        <v>0.21113449771311793</v>
      </c>
      <c r="BB39" s="84">
        <v>0.1737677630837208</v>
      </c>
      <c r="BC39" s="19">
        <v>0.12028211400485962</v>
      </c>
      <c r="BD39" s="19">
        <v>0.21991327879308784</v>
      </c>
      <c r="BE39" s="19">
        <v>0.23239665927983641</v>
      </c>
      <c r="BF39" s="19">
        <v>0.20156513000406495</v>
      </c>
      <c r="BG39" s="87">
        <v>0.2428732488674081</v>
      </c>
      <c r="BH39" s="32">
        <v>0.12509165809007197</v>
      </c>
      <c r="BI39" s="43">
        <v>0.32435102388880044</v>
      </c>
      <c r="BJ39" s="27">
        <v>0.12013696425655652</v>
      </c>
      <c r="BK39" s="27">
        <v>0.10727462478467334</v>
      </c>
      <c r="BL39" s="19">
        <v>0.29606861485499708</v>
      </c>
      <c r="BM39" s="19">
        <v>0.2020686432801527</v>
      </c>
      <c r="BN39" s="87">
        <v>9.179235589977007E-2</v>
      </c>
      <c r="BO39" s="32">
        <v>0.13649412778669173</v>
      </c>
      <c r="BP39" s="43">
        <v>0.33931536146991542</v>
      </c>
      <c r="BQ39" s="27">
        <v>0.10434535112609775</v>
      </c>
      <c r="BR39" s="27">
        <v>0.10466060947094555</v>
      </c>
      <c r="BS39" s="27">
        <v>0.21330463832122437</v>
      </c>
      <c r="BT39" s="27">
        <v>0.23441612880799165</v>
      </c>
      <c r="BU39" s="96">
        <v>9.8892499830476127E-2</v>
      </c>
      <c r="BV39" s="32">
        <v>0.15197906058444277</v>
      </c>
      <c r="BW39" s="43">
        <v>0.20214224110055976</v>
      </c>
      <c r="BX39" s="27">
        <v>7.5720165126694883E-2</v>
      </c>
      <c r="BY39" s="27">
        <v>0.12479450777944438</v>
      </c>
      <c r="BZ39" s="27">
        <v>0.14097645976972206</v>
      </c>
      <c r="CA39" s="27">
        <v>0.19160545189532513</v>
      </c>
      <c r="CB39" s="128">
        <v>0.18627454632834239</v>
      </c>
      <c r="CC39" s="43">
        <v>0.14282659711518192</v>
      </c>
      <c r="CD39" s="27">
        <v>0.15046660962789693</v>
      </c>
      <c r="CE39" s="19">
        <v>8.0956702571146039E-2</v>
      </c>
      <c r="CF39" s="19">
        <v>0.14605528190563336</v>
      </c>
      <c r="CG39" s="19">
        <v>0.17078400508876646</v>
      </c>
      <c r="CH39" s="19">
        <v>0.22732485522879528</v>
      </c>
      <c r="CI39" s="128">
        <v>8.164566742125659E-2</v>
      </c>
      <c r="CJ39" s="5">
        <v>0.11149013588037979</v>
      </c>
      <c r="CK39" s="155">
        <v>0.20472789480451839</v>
      </c>
      <c r="CL39" s="5">
        <v>0.10946872740772584</v>
      </c>
      <c r="CM39" s="155">
        <v>0</v>
      </c>
    </row>
    <row r="40" spans="1:91" s="8" customFormat="1" ht="13.5" customHeight="1" thickBot="1" x14ac:dyDescent="0.3">
      <c r="A40" s="282"/>
      <c r="B40" s="277"/>
      <c r="C40" s="15" t="s">
        <v>31</v>
      </c>
      <c r="D40" s="33">
        <f t="shared" si="13"/>
        <v>6.7592908069056212E-2</v>
      </c>
      <c r="E40" s="44">
        <f t="shared" si="14"/>
        <v>6.4687439491660642E-2</v>
      </c>
      <c r="F40" s="28">
        <f t="shared" si="15"/>
        <v>6.5938491639982916E-2</v>
      </c>
      <c r="G40" s="20">
        <f t="shared" si="16"/>
        <v>8.7985971407525967E-2</v>
      </c>
      <c r="H40" s="20">
        <f t="shared" si="17"/>
        <v>8.8773957920872129E-2</v>
      </c>
      <c r="I40" s="20">
        <f t="shared" si="18"/>
        <v>8.9171600635460896E-2</v>
      </c>
      <c r="J40" s="23">
        <f t="shared" si="18"/>
        <v>9.0047712476895067E-2</v>
      </c>
      <c r="K40" s="33">
        <f t="shared" si="19"/>
        <v>6.6996073235520315E-2</v>
      </c>
      <c r="L40" s="44">
        <f t="shared" si="20"/>
        <v>7.2737817065391341E-2</v>
      </c>
      <c r="M40" s="28">
        <f t="shared" si="21"/>
        <v>6.5941900127992573E-2</v>
      </c>
      <c r="N40" s="20">
        <f t="shared" si="22"/>
        <v>8.9622151081594659E-2</v>
      </c>
      <c r="O40" s="20">
        <f t="shared" si="23"/>
        <v>8.952662371925775E-2</v>
      </c>
      <c r="P40" s="20">
        <f t="shared" si="24"/>
        <v>9.0290986125060049E-2</v>
      </c>
      <c r="Q40" s="23">
        <f t="shared" si="25"/>
        <v>9.1266026744384054E-2</v>
      </c>
      <c r="R40" s="33">
        <v>3.3773477069081285E-2</v>
      </c>
      <c r="S40" s="28">
        <v>4.1213036005468599E-2</v>
      </c>
      <c r="T40" s="28">
        <v>5.3216978815178825E-2</v>
      </c>
      <c r="U40" s="20">
        <v>5.1761806896359043E-2</v>
      </c>
      <c r="V40" s="20">
        <v>6.3010046027618949E-2</v>
      </c>
      <c r="W40" s="20">
        <v>7.4637080746489795E-2</v>
      </c>
      <c r="X40" s="156">
        <v>7.3818008129816662E-2</v>
      </c>
      <c r="Y40" s="33">
        <v>5.5164082363564217E-2</v>
      </c>
      <c r="Z40" s="28">
        <v>6.5067021730113597E-2</v>
      </c>
      <c r="AA40" s="28">
        <v>7.3849895510865737E-2</v>
      </c>
      <c r="AB40" s="20">
        <v>7.3609361448276331E-2</v>
      </c>
      <c r="AC40" s="20">
        <v>8.1212790708053054E-2</v>
      </c>
      <c r="AD40" s="20">
        <v>8.8321947892671254E-2</v>
      </c>
      <c r="AE40" s="156">
        <v>7.9032714922085759E-2</v>
      </c>
      <c r="AF40" s="33">
        <v>6.8273317294593946E-2</v>
      </c>
      <c r="AG40" s="28">
        <v>7.589068825188261E-2</v>
      </c>
      <c r="AH40" s="28">
        <v>6.327290935733014E-2</v>
      </c>
      <c r="AI40" s="20">
        <v>9.1913723307922732E-2</v>
      </c>
      <c r="AJ40" s="20">
        <v>8.8980527752665559E-2</v>
      </c>
      <c r="AK40" s="20">
        <v>9.6028404192098599E-2</v>
      </c>
      <c r="AL40" s="156">
        <v>8.6076532434062547E-2</v>
      </c>
      <c r="AM40" s="33">
        <v>7.4496384233151469E-2</v>
      </c>
      <c r="AN40" s="28">
        <v>8.7571017260711981E-2</v>
      </c>
      <c r="AO40" s="28">
        <v>6.5287086951282644E-2</v>
      </c>
      <c r="AP40" s="20">
        <v>9.0766806302415196E-2</v>
      </c>
      <c r="AQ40" s="20">
        <v>0.10973201773277563</v>
      </c>
      <c r="AR40" s="20">
        <v>0.10252427622470262</v>
      </c>
      <c r="AS40" s="156">
        <v>9.5399002271076741E-2</v>
      </c>
      <c r="AT40" s="7">
        <v>7.981392060996477E-2</v>
      </c>
      <c r="AU40" s="85">
        <v>8.8378128837753422E-2</v>
      </c>
      <c r="AV40" s="20">
        <v>6.167022252808306E-2</v>
      </c>
      <c r="AW40" s="20">
        <v>0.11635523074441277</v>
      </c>
      <c r="AX40" s="20">
        <v>8.3485860625089767E-2</v>
      </c>
      <c r="AY40" s="20">
        <v>9.2907783949384148E-2</v>
      </c>
      <c r="AZ40" s="88">
        <v>0.10421175424783122</v>
      </c>
      <c r="BA40" s="7">
        <v>9.0873152936050333E-2</v>
      </c>
      <c r="BB40" s="85">
        <v>9.3558250025300799E-2</v>
      </c>
      <c r="BC40" s="20">
        <v>7.01304985104024E-2</v>
      </c>
      <c r="BD40" s="20">
        <v>0.10384621304427299</v>
      </c>
      <c r="BE40" s="20">
        <v>9.5056658980405356E-2</v>
      </c>
      <c r="BF40" s="20">
        <v>8.9967416032651779E-2</v>
      </c>
      <c r="BG40" s="88">
        <v>0.10028428985567711</v>
      </c>
      <c r="BH40" s="33">
        <v>6.8955484735777756E-2</v>
      </c>
      <c r="BI40" s="44">
        <v>9.0103374955473714E-2</v>
      </c>
      <c r="BJ40" s="28">
        <v>7.5737784639206426E-2</v>
      </c>
      <c r="BK40" s="28">
        <v>0.10030948736072361</v>
      </c>
      <c r="BL40" s="20">
        <v>9.1780087954964645E-2</v>
      </c>
      <c r="BM40" s="20">
        <v>8.7807849039293936E-2</v>
      </c>
      <c r="BN40" s="88">
        <v>9.3714998582473077E-2</v>
      </c>
      <c r="BO40" s="33">
        <v>6.4618766641978756E-2</v>
      </c>
      <c r="BP40" s="44">
        <v>4.0121019456426037E-2</v>
      </c>
      <c r="BQ40" s="28">
        <v>6.4369824711591236E-2</v>
      </c>
      <c r="BR40" s="28">
        <v>8.8414579548374506E-2</v>
      </c>
      <c r="BS40" s="28">
        <v>0.10295499997248898</v>
      </c>
      <c r="BT40" s="28">
        <v>9.0133130923188171E-2</v>
      </c>
      <c r="BU40" s="97">
        <v>9.7590913512049238E-2</v>
      </c>
      <c r="BV40" s="33">
        <v>7.9174837602573114E-2</v>
      </c>
      <c r="BW40" s="44">
        <v>2.9764429649439123E-2</v>
      </c>
      <c r="BX40" s="28">
        <v>6.6852432842166354E-2</v>
      </c>
      <c r="BY40" s="28">
        <v>9.5471342401982906E-2</v>
      </c>
      <c r="BZ40" s="28">
        <v>8.503349654116539E-2</v>
      </c>
      <c r="CA40" s="28">
        <v>8.220701899304278E-2</v>
      </c>
      <c r="CB40" s="129">
        <v>8.3072423131354309E-2</v>
      </c>
      <c r="CC40" s="44">
        <v>6.0785657203826469E-2</v>
      </c>
      <c r="CD40" s="28">
        <v>3.5207428744036588E-2</v>
      </c>
      <c r="CE40" s="20">
        <v>6.4997282533722167E-2</v>
      </c>
      <c r="CF40" s="20">
        <v>6.7411163020519513E-2</v>
      </c>
      <c r="CG40" s="20">
        <v>8.649309291349383E-2</v>
      </c>
      <c r="CH40" s="20">
        <v>8.7181098361085771E-2</v>
      </c>
      <c r="CI40" s="129">
        <v>8.727648768252394E-2</v>
      </c>
      <c r="CJ40" s="7">
        <v>7.1181854876399997E-2</v>
      </c>
      <c r="CK40" s="156">
        <v>8.1714779849998462E-2</v>
      </c>
      <c r="CL40" s="7">
        <v>5.1105497935059599E-2</v>
      </c>
      <c r="CM40" s="156">
        <v>4.3266396040598662E-2</v>
      </c>
    </row>
    <row r="41" spans="1:91" ht="12.75" customHeight="1" x14ac:dyDescent="0.25">
      <c r="A41" s="282"/>
      <c r="B41" s="275" t="s">
        <v>41</v>
      </c>
      <c r="C41" s="13" t="s">
        <v>25</v>
      </c>
      <c r="D41" s="31">
        <f t="shared" si="13"/>
        <v>7.9408708995323887E-2</v>
      </c>
      <c r="E41" s="42">
        <f t="shared" si="14"/>
        <v>7.2613513047652886E-2</v>
      </c>
      <c r="F41" s="26">
        <f t="shared" si="15"/>
        <v>7.558991094058394E-2</v>
      </c>
      <c r="G41" s="18">
        <f t="shared" si="16"/>
        <v>8.5595854839497373E-2</v>
      </c>
      <c r="H41" s="18">
        <f t="shared" si="17"/>
        <v>9.361132489342347E-2</v>
      </c>
      <c r="I41" s="18">
        <f t="shared" si="18"/>
        <v>8.0452451216599413E-2</v>
      </c>
      <c r="J41" s="21">
        <f t="shared" si="18"/>
        <v>6.9494340316367642E-2</v>
      </c>
      <c r="K41" s="31">
        <f t="shared" si="19"/>
        <v>8.0550472510284646E-2</v>
      </c>
      <c r="L41" s="42">
        <f t="shared" si="20"/>
        <v>7.793026301841352E-2</v>
      </c>
      <c r="M41" s="26">
        <f t="shared" si="21"/>
        <v>7.3350821063630001E-2</v>
      </c>
      <c r="N41" s="18">
        <f t="shared" si="22"/>
        <v>8.3678150386100394E-2</v>
      </c>
      <c r="O41" s="18">
        <f t="shared" si="23"/>
        <v>9.9997256837072848E-2</v>
      </c>
      <c r="P41" s="18">
        <f t="shared" si="24"/>
        <v>8.4884592030306488E-2</v>
      </c>
      <c r="Q41" s="21">
        <f t="shared" si="25"/>
        <v>7.2318180467184676E-2</v>
      </c>
      <c r="R41" s="31">
        <v>7.3823437176024492E-2</v>
      </c>
      <c r="S41" s="26">
        <v>4.2755279252533855E-2</v>
      </c>
      <c r="T41" s="26">
        <v>5.2376138583489558E-2</v>
      </c>
      <c r="U41" s="18">
        <v>5.9519157365998825E-2</v>
      </c>
      <c r="V41" s="18">
        <v>9.992655459441814E-2</v>
      </c>
      <c r="W41" s="18">
        <v>8.2241072260459055E-2</v>
      </c>
      <c r="X41" s="154">
        <v>5.677366955251642E-2</v>
      </c>
      <c r="Y41" s="31">
        <v>8.322905789232514E-2</v>
      </c>
      <c r="Z41" s="26">
        <v>7.7063145217451223E-2</v>
      </c>
      <c r="AA41" s="26">
        <v>8.0625299990204818E-2</v>
      </c>
      <c r="AB41" s="18">
        <v>5.8052993476445866E-2</v>
      </c>
      <c r="AC41" s="18">
        <v>0.10389864456554124</v>
      </c>
      <c r="AD41" s="18">
        <v>8.4756225913772937E-2</v>
      </c>
      <c r="AE41" s="154">
        <v>7.1983819008364064E-2</v>
      </c>
      <c r="AF41" s="31">
        <v>8.6097263336737687E-2</v>
      </c>
      <c r="AG41" s="26">
        <v>0.10711080711746682</v>
      </c>
      <c r="AH41" s="26">
        <v>9.131673472036074E-2</v>
      </c>
      <c r="AI41" s="18">
        <v>7.9635957190985873E-2</v>
      </c>
      <c r="AJ41" s="18">
        <v>9.6082242068185358E-2</v>
      </c>
      <c r="AK41" s="18">
        <v>8.2577306226897934E-2</v>
      </c>
      <c r="AL41" s="154">
        <v>6.2762069195897358E-2</v>
      </c>
      <c r="AM41" s="31">
        <v>8.2359329270189033E-2</v>
      </c>
      <c r="AN41" s="26">
        <v>0.10229366937151578</v>
      </c>
      <c r="AO41" s="26">
        <v>6.8196512458795003E-2</v>
      </c>
      <c r="AP41" s="18">
        <v>8.2049104383771207E-2</v>
      </c>
      <c r="AQ41" s="18">
        <v>0.11241356976675049</v>
      </c>
      <c r="AR41" s="18">
        <v>9.3904161448878171E-2</v>
      </c>
      <c r="AS41" s="154">
        <v>7.9405681500038336E-2</v>
      </c>
      <c r="AT41" s="3">
        <v>6.6716090444322099E-2</v>
      </c>
      <c r="AU41" s="83">
        <v>8.3953426414272211E-2</v>
      </c>
      <c r="AV41" s="18">
        <v>7.2321356425363331E-2</v>
      </c>
      <c r="AW41" s="18">
        <v>9.5613098275982689E-2</v>
      </c>
      <c r="AX41" s="18">
        <v>0.10969072525524406</v>
      </c>
      <c r="AY41" s="18">
        <v>8.8931163561961304E-2</v>
      </c>
      <c r="AZ41" s="86">
        <v>8.3953476398394677E-2</v>
      </c>
      <c r="BA41" s="3">
        <v>8.9622582947657153E-2</v>
      </c>
      <c r="BB41" s="83">
        <v>6.9147743779202658E-2</v>
      </c>
      <c r="BC41" s="18">
        <v>8.2727254435258371E-2</v>
      </c>
      <c r="BD41" s="18">
        <v>9.6507807707648843E-2</v>
      </c>
      <c r="BE41" s="18">
        <v>9.7781159593722092E-2</v>
      </c>
      <c r="BF41" s="18">
        <v>8.8362685342253389E-2</v>
      </c>
      <c r="BG41" s="86">
        <v>9.7377671257480231E-2</v>
      </c>
      <c r="BH41" s="31">
        <v>8.0523119632208304E-2</v>
      </c>
      <c r="BI41" s="42">
        <v>8.6086615304704378E-2</v>
      </c>
      <c r="BJ41" s="26">
        <v>6.8350946792852835E-2</v>
      </c>
      <c r="BK41" s="26">
        <v>0.10085776557712386</v>
      </c>
      <c r="BL41" s="18">
        <v>8.9240862394825024E-2</v>
      </c>
      <c r="BM41" s="18">
        <v>8.111329097642718E-2</v>
      </c>
      <c r="BN41" s="86">
        <v>6.0178839094995835E-2</v>
      </c>
      <c r="BO41" s="31">
        <v>8.2032899382813371E-2</v>
      </c>
      <c r="BP41" s="42">
        <v>5.5031417690161205E-2</v>
      </c>
      <c r="BQ41" s="26">
        <v>7.0892325102715384E-2</v>
      </c>
      <c r="BR41" s="26">
        <v>9.7189319110846023E-2</v>
      </c>
      <c r="BS41" s="26">
        <v>9.0944296457896368E-2</v>
      </c>
      <c r="BT41" s="26">
        <v>7.7190830511802033E-2</v>
      </c>
      <c r="BU41" s="95">
        <v>6.6110217729790421E-2</v>
      </c>
      <c r="BV41" s="31">
        <v>8.2599796746519821E-2</v>
      </c>
      <c r="BW41" s="42">
        <v>5.1142130741627878E-2</v>
      </c>
      <c r="BX41" s="26">
        <v>9.6985104589511789E-2</v>
      </c>
      <c r="BY41" s="26">
        <v>0.10189144186883295</v>
      </c>
      <c r="BZ41" s="26">
        <v>6.6810703008143596E-2</v>
      </c>
      <c r="CA41" s="26">
        <v>6.7045656888122709E-2</v>
      </c>
      <c r="CB41" s="127">
        <v>6.8427198016456289E-2</v>
      </c>
      <c r="CC41" s="42">
        <v>6.7083513124441801E-2</v>
      </c>
      <c r="CD41" s="26">
        <v>5.1550895587592835E-2</v>
      </c>
      <c r="CE41" s="18">
        <v>7.2107436307287595E-2</v>
      </c>
      <c r="CF41" s="18">
        <v>8.4641903437337698E-2</v>
      </c>
      <c r="CG41" s="18">
        <v>6.9324491229508248E-2</v>
      </c>
      <c r="CH41" s="18">
        <v>5.8402119035419434E-2</v>
      </c>
      <c r="CI41" s="127">
        <v>4.797076140974281E-2</v>
      </c>
      <c r="CJ41" s="3">
        <v>7.6293062213130813E-2</v>
      </c>
      <c r="CK41" s="154">
        <v>6.0049478922956236E-2</v>
      </c>
      <c r="CL41" s="3">
        <v>8.1099134011544824E-2</v>
      </c>
      <c r="CM41" s="154">
        <v>3.0533704423158611E-2</v>
      </c>
    </row>
    <row r="42" spans="1:91" x14ac:dyDescent="0.25">
      <c r="A42" s="282"/>
      <c r="B42" s="276"/>
      <c r="C42" s="14" t="s">
        <v>26</v>
      </c>
      <c r="D42" s="32">
        <f t="shared" si="13"/>
        <v>7.9219423631578717E-2</v>
      </c>
      <c r="E42" s="43">
        <f t="shared" si="14"/>
        <v>6.9473134521431501E-2</v>
      </c>
      <c r="F42" s="27">
        <f t="shared" si="15"/>
        <v>7.0965021303920711E-2</v>
      </c>
      <c r="G42" s="19">
        <f t="shared" si="16"/>
        <v>9.2981880870957628E-2</v>
      </c>
      <c r="H42" s="19">
        <f t="shared" si="17"/>
        <v>9.4200651519345618E-2</v>
      </c>
      <c r="I42" s="19">
        <f t="shared" si="18"/>
        <v>9.9261445605025658E-2</v>
      </c>
      <c r="J42" s="22">
        <f t="shared" si="18"/>
        <v>9.3585722438414357E-2</v>
      </c>
      <c r="K42" s="32">
        <f t="shared" si="19"/>
        <v>8.02648028125377E-2</v>
      </c>
      <c r="L42" s="43">
        <f t="shared" si="20"/>
        <v>7.7843028643386408E-2</v>
      </c>
      <c r="M42" s="27">
        <f t="shared" si="21"/>
        <v>6.9549638556342844E-2</v>
      </c>
      <c r="N42" s="19">
        <f t="shared" si="22"/>
        <v>9.3982036841598393E-2</v>
      </c>
      <c r="O42" s="19">
        <f t="shared" si="23"/>
        <v>9.5350659032926693E-2</v>
      </c>
      <c r="P42" s="19">
        <f t="shared" si="24"/>
        <v>0.10103864333476957</v>
      </c>
      <c r="Q42" s="22">
        <f t="shared" si="25"/>
        <v>9.518347021497868E-2</v>
      </c>
      <c r="R42" s="32">
        <v>4.7959483779128446E-2</v>
      </c>
      <c r="S42" s="27">
        <v>4.8342381557690953E-2</v>
      </c>
      <c r="T42" s="27">
        <v>5.1470167240991453E-2</v>
      </c>
      <c r="U42" s="19">
        <v>6.0878928832102185E-2</v>
      </c>
      <c r="V42" s="19">
        <v>6.9333416701086073E-2</v>
      </c>
      <c r="W42" s="19">
        <v>7.7710729399928125E-2</v>
      </c>
      <c r="X42" s="155">
        <v>7.4834982682582499E-2</v>
      </c>
      <c r="Y42" s="32">
        <v>7.1002147900180348E-2</v>
      </c>
      <c r="Z42" s="27">
        <v>6.9623350104700429E-2</v>
      </c>
      <c r="AA42" s="27">
        <v>8.0818341606776853E-2</v>
      </c>
      <c r="AB42" s="19">
        <v>8.8371424980543511E-2</v>
      </c>
      <c r="AC42" s="19">
        <v>8.5880595134876198E-2</v>
      </c>
      <c r="AD42" s="19">
        <v>9.1401900319209931E-2</v>
      </c>
      <c r="AE42" s="155">
        <v>8.5516522340316203E-2</v>
      </c>
      <c r="AF42" s="32">
        <v>8.3312033563899601E-2</v>
      </c>
      <c r="AG42" s="27">
        <v>8.120467432496481E-2</v>
      </c>
      <c r="AH42" s="27">
        <v>6.1498145359957644E-2</v>
      </c>
      <c r="AI42" s="19">
        <v>9.6888258362319915E-2</v>
      </c>
      <c r="AJ42" s="19">
        <v>8.8321101979192726E-2</v>
      </c>
      <c r="AK42" s="19">
        <v>9.9747451995646913E-2</v>
      </c>
      <c r="AL42" s="155">
        <v>8.8475054531977557E-2</v>
      </c>
      <c r="AM42" s="32">
        <v>8.9557296361754107E-2</v>
      </c>
      <c r="AN42" s="27">
        <v>9.3783158713919332E-2</v>
      </c>
      <c r="AO42" s="27">
        <v>6.781806165629499E-2</v>
      </c>
      <c r="AP42" s="19">
        <v>0.10003912612655173</v>
      </c>
      <c r="AQ42" s="19">
        <v>0.11535025028902531</v>
      </c>
      <c r="AR42" s="19">
        <v>0.11591032900149294</v>
      </c>
      <c r="AS42" s="155">
        <v>0.10414417419471909</v>
      </c>
      <c r="AT42" s="5">
        <v>8.9986184770671579E-2</v>
      </c>
      <c r="AU42" s="84">
        <v>9.5214387152223745E-2</v>
      </c>
      <c r="AV42" s="19">
        <v>7.1020651419871392E-2</v>
      </c>
      <c r="AW42" s="19">
        <v>0.11098139259595485</v>
      </c>
      <c r="AX42" s="19">
        <v>9.8510176987680581E-2</v>
      </c>
      <c r="AY42" s="19">
        <v>0.1054799836508252</v>
      </c>
      <c r="AZ42" s="87">
        <v>0.11172087746160941</v>
      </c>
      <c r="BA42" s="5">
        <v>0.10137458474048745</v>
      </c>
      <c r="BB42" s="84">
        <v>0.10365308670035557</v>
      </c>
      <c r="BC42" s="19">
        <v>7.5111317330889382E-2</v>
      </c>
      <c r="BD42" s="19">
        <v>0.107476559215</v>
      </c>
      <c r="BE42" s="19">
        <v>0.10567464658036244</v>
      </c>
      <c r="BF42" s="19">
        <v>0.11102978952472572</v>
      </c>
      <c r="BG42" s="87">
        <v>0.10341173052326065</v>
      </c>
      <c r="BH42" s="32">
        <v>8.3592684080072727E-2</v>
      </c>
      <c r="BI42" s="43">
        <v>9.0025900188250518E-2</v>
      </c>
      <c r="BJ42" s="27">
        <v>7.6791429479517739E-2</v>
      </c>
      <c r="BK42" s="27">
        <v>9.9476679412147898E-2</v>
      </c>
      <c r="BL42" s="19">
        <v>9.9274330063521737E-2</v>
      </c>
      <c r="BM42" s="19">
        <v>9.9926598233499211E-2</v>
      </c>
      <c r="BN42" s="87">
        <v>9.2292175975700233E-2</v>
      </c>
      <c r="BO42" s="32">
        <v>7.5334007304107484E-2</v>
      </c>
      <c r="BP42" s="43">
        <v>4.0897290404985881E-2</v>
      </c>
      <c r="BQ42" s="27">
        <v>7.1868994356443283E-2</v>
      </c>
      <c r="BR42" s="27">
        <v>8.774392520816704E-2</v>
      </c>
      <c r="BS42" s="27">
        <v>0.10046075452766857</v>
      </c>
      <c r="BT42" s="27">
        <v>0.10710236455282848</v>
      </c>
      <c r="BU42" s="96">
        <v>0.10107224400966379</v>
      </c>
      <c r="BV42" s="32">
        <v>8.2531352800307545E-2</v>
      </c>
      <c r="BW42" s="43">
        <v>3.4070376297590882E-2</v>
      </c>
      <c r="BX42" s="27">
        <v>8.1529113494931346E-2</v>
      </c>
      <c r="BY42" s="27">
        <v>9.475660841789238E-2</v>
      </c>
      <c r="BZ42" s="27">
        <v>8.7019016192335805E-2</v>
      </c>
      <c r="CA42" s="27">
        <v>9.0693801407970051E-2</v>
      </c>
      <c r="CB42" s="128">
        <v>8.5533845292998498E-2</v>
      </c>
      <c r="CC42" s="43">
        <v>6.7544461015177942E-2</v>
      </c>
      <c r="CD42" s="27">
        <v>3.7916739769632883E-2</v>
      </c>
      <c r="CE42" s="19">
        <v>7.1723991093533154E-2</v>
      </c>
      <c r="CF42" s="19">
        <v>8.3205905558896842E-2</v>
      </c>
      <c r="CG42" s="19">
        <v>9.2182226737706915E-2</v>
      </c>
      <c r="CH42" s="19">
        <v>9.3611507964130022E-2</v>
      </c>
      <c r="CI42" s="128">
        <v>8.8855617371315601E-2</v>
      </c>
      <c r="CJ42" s="5">
        <v>7.1927325572208434E-2</v>
      </c>
      <c r="CK42" s="155">
        <v>8.9249547559475992E-2</v>
      </c>
      <c r="CL42" s="5">
        <v>5.2713612625980441E-2</v>
      </c>
      <c r="CM42" s="155">
        <v>4.5610754261142278E-2</v>
      </c>
    </row>
    <row r="43" spans="1:91" x14ac:dyDescent="0.25">
      <c r="A43" s="282"/>
      <c r="B43" s="276"/>
      <c r="C43" s="14" t="s">
        <v>27</v>
      </c>
      <c r="D43" s="32">
        <f t="shared" si="13"/>
        <v>7.4992852192237835E-2</v>
      </c>
      <c r="E43" s="43">
        <f t="shared" si="14"/>
        <v>6.3971621135511816E-2</v>
      </c>
      <c r="F43" s="27">
        <f t="shared" si="15"/>
        <v>6.4165701974470385E-2</v>
      </c>
      <c r="G43" s="19">
        <f t="shared" si="16"/>
        <v>7.7723311444150164E-2</v>
      </c>
      <c r="H43" s="19">
        <f t="shared" si="17"/>
        <v>6.8515207427562369E-2</v>
      </c>
      <c r="I43" s="19">
        <f t="shared" si="18"/>
        <v>7.4787033998936686E-2</v>
      </c>
      <c r="J43" s="22">
        <f t="shared" si="18"/>
        <v>7.0202026811757856E-2</v>
      </c>
      <c r="K43" s="32">
        <f t="shared" si="19"/>
        <v>7.4173423949536799E-2</v>
      </c>
      <c r="L43" s="43">
        <f t="shared" si="20"/>
        <v>7.2265136290272119E-2</v>
      </c>
      <c r="M43" s="27">
        <f t="shared" si="21"/>
        <v>6.5145824144368161E-2</v>
      </c>
      <c r="N43" s="19">
        <f t="shared" si="22"/>
        <v>8.0658221823159279E-2</v>
      </c>
      <c r="O43" s="19">
        <f t="shared" si="23"/>
        <v>6.8260850348064797E-2</v>
      </c>
      <c r="P43" s="19">
        <f t="shared" si="24"/>
        <v>7.3693021059473687E-2</v>
      </c>
      <c r="Q43" s="22">
        <f t="shared" si="25"/>
        <v>7.0920459629742111E-2</v>
      </c>
      <c r="R43" s="32">
        <v>5.0457342753616588E-2</v>
      </c>
      <c r="S43" s="27">
        <v>5.7787038417106064E-2</v>
      </c>
      <c r="T43" s="27">
        <v>5.6887693675753921E-2</v>
      </c>
      <c r="U43" s="19">
        <v>4.8479488809851548E-2</v>
      </c>
      <c r="V43" s="19">
        <v>5.6803380160064906E-2</v>
      </c>
      <c r="W43" s="19">
        <v>5.2374351507622124E-2</v>
      </c>
      <c r="X43" s="155">
        <v>5.3294298578603967E-2</v>
      </c>
      <c r="Y43" s="32">
        <v>6.9155386068017924E-2</v>
      </c>
      <c r="Z43" s="27">
        <v>7.3491865405801757E-2</v>
      </c>
      <c r="AA43" s="27">
        <v>7.7978568034321349E-2</v>
      </c>
      <c r="AB43" s="19">
        <v>6.9458318996736129E-2</v>
      </c>
      <c r="AC43" s="19">
        <v>5.9985692978705409E-2</v>
      </c>
      <c r="AD43" s="19">
        <v>6.5867125437938323E-2</v>
      </c>
      <c r="AE43" s="155">
        <v>6.765640942668838E-2</v>
      </c>
      <c r="AF43" s="32">
        <v>7.2595056526659346E-2</v>
      </c>
      <c r="AG43" s="27">
        <v>7.6088025036783524E-2</v>
      </c>
      <c r="AH43" s="27">
        <v>5.600134636651808E-2</v>
      </c>
      <c r="AI43" s="19">
        <v>8.0201500110912718E-2</v>
      </c>
      <c r="AJ43" s="19">
        <v>6.2244339982206409E-2</v>
      </c>
      <c r="AK43" s="19">
        <v>7.2043481269740112E-2</v>
      </c>
      <c r="AL43" s="155">
        <v>6.7584429250510891E-2</v>
      </c>
      <c r="AM43" s="32">
        <v>8.5747541764217311E-2</v>
      </c>
      <c r="AN43" s="27">
        <v>8.9319379325848755E-2</v>
      </c>
      <c r="AO43" s="27">
        <v>7.3990822130735018E-2</v>
      </c>
      <c r="AP43" s="19">
        <v>8.3979067694861742E-2</v>
      </c>
      <c r="AQ43" s="19">
        <v>8.5217930199607175E-2</v>
      </c>
      <c r="AR43" s="19">
        <v>8.2367146015560708E-2</v>
      </c>
      <c r="AS43" s="155">
        <v>8.1026940145973711E-2</v>
      </c>
      <c r="AT43" s="5">
        <v>7.4544040254118829E-2</v>
      </c>
      <c r="AU43" s="84">
        <v>8.3451071541503635E-2</v>
      </c>
      <c r="AV43" s="19">
        <v>6.9803015697369422E-2</v>
      </c>
      <c r="AW43" s="19">
        <v>0.11323547050116223</v>
      </c>
      <c r="AX43" s="19">
        <v>7.388373173938878E-2</v>
      </c>
      <c r="AY43" s="19">
        <v>8.2955334510626991E-2</v>
      </c>
      <c r="AZ43" s="87">
        <v>7.4906391086927676E-2</v>
      </c>
      <c r="BA43" s="5">
        <v>9.3468172358343787E-2</v>
      </c>
      <c r="BB43" s="84">
        <v>8.9773676299296834E-2</v>
      </c>
      <c r="BC43" s="19">
        <v>6.3379809919444724E-2</v>
      </c>
      <c r="BD43" s="19">
        <v>9.744137192512746E-2</v>
      </c>
      <c r="BE43" s="19">
        <v>7.4414022367607774E-2</v>
      </c>
      <c r="BF43" s="19">
        <v>8.7235528666629633E-2</v>
      </c>
      <c r="BG43" s="87">
        <v>7.9377401457577892E-2</v>
      </c>
      <c r="BH43" s="32">
        <v>7.8749037639921401E-2</v>
      </c>
      <c r="BI43" s="43">
        <v>6.9778291431023723E-2</v>
      </c>
      <c r="BJ43" s="27">
        <v>6.256026894697185E-2</v>
      </c>
      <c r="BK43" s="27">
        <v>8.9267771359432535E-2</v>
      </c>
      <c r="BL43" s="19">
        <v>7.0380401125890141E-2</v>
      </c>
      <c r="BM43" s="19">
        <v>6.5081830983580488E-2</v>
      </c>
      <c r="BN43" s="87">
        <v>7.0712087405876686E-2</v>
      </c>
      <c r="BO43" s="32">
        <v>6.8670814231399369E-2</v>
      </c>
      <c r="BP43" s="43">
        <v>3.8431742864812671E-2</v>
      </c>
      <c r="BQ43" s="27">
        <v>6.056506838383089E-2</v>
      </c>
      <c r="BR43" s="27">
        <v>6.3202785187189817E-2</v>
      </c>
      <c r="BS43" s="27">
        <v>6.3157304231047706E-2</v>
      </c>
      <c r="BT43" s="27">
        <v>8.1619370084091161E-2</v>
      </c>
      <c r="BU43" s="96">
        <v>7.2805719685777759E-2</v>
      </c>
      <c r="BV43" s="32">
        <v>8.2559880671470007E-2</v>
      </c>
      <c r="BW43" s="43">
        <v>3.0107411374117096E-2</v>
      </c>
      <c r="BX43" s="27">
        <v>6.0247031946742816E-2</v>
      </c>
      <c r="BY43" s="27">
        <v>6.8080074560077961E-2</v>
      </c>
      <c r="BZ43" s="27">
        <v>6.2032131600114546E-2</v>
      </c>
      <c r="CA43" s="27">
        <v>7.4799715827550836E-2</v>
      </c>
      <c r="CB43" s="128">
        <v>6.5260949113078573E-2</v>
      </c>
      <c r="CC43" s="43">
        <v>7.3981249654613931E-2</v>
      </c>
      <c r="CD43" s="27">
        <v>3.1487709658824095E-2</v>
      </c>
      <c r="CE43" s="19">
        <v>6.0243394643015778E-2</v>
      </c>
      <c r="CF43" s="19">
        <v>6.3887265296149548E-2</v>
      </c>
      <c r="CG43" s="19">
        <v>7.7033139890990684E-2</v>
      </c>
      <c r="CH43" s="19">
        <v>8.352645568602643E-2</v>
      </c>
      <c r="CI43" s="128">
        <v>6.9395641966563115E-2</v>
      </c>
      <c r="CJ43" s="5">
        <v>5.9519535201597744E-2</v>
      </c>
      <c r="CK43" s="155">
        <v>8.4831960289185479E-2</v>
      </c>
      <c r="CL43" s="5">
        <v>3.8699225756818112E-2</v>
      </c>
      <c r="CM43" s="155">
        <v>3.0444235561748169E-2</v>
      </c>
    </row>
    <row r="44" spans="1:91" x14ac:dyDescent="0.25">
      <c r="A44" s="282"/>
      <c r="B44" s="276"/>
      <c r="C44" s="14" t="s">
        <v>28</v>
      </c>
      <c r="D44" s="32">
        <f t="shared" si="13"/>
        <v>7.0568453999790753E-2</v>
      </c>
      <c r="E44" s="43">
        <f t="shared" si="14"/>
        <v>6.3053847447366043E-2</v>
      </c>
      <c r="F44" s="27">
        <f t="shared" si="15"/>
        <v>5.8940649347321974E-2</v>
      </c>
      <c r="G44" s="19">
        <f t="shared" si="16"/>
        <v>7.6053719044378618E-2</v>
      </c>
      <c r="H44" s="19">
        <f t="shared" si="17"/>
        <v>7.6225746393211932E-2</v>
      </c>
      <c r="I44" s="19">
        <f t="shared" si="18"/>
        <v>8.0040899546842487E-2</v>
      </c>
      <c r="J44" s="22">
        <f t="shared" si="18"/>
        <v>8.3066447420061806E-2</v>
      </c>
      <c r="K44" s="32">
        <f t="shared" si="19"/>
        <v>7.0213441878062915E-2</v>
      </c>
      <c r="L44" s="43">
        <f t="shared" si="20"/>
        <v>7.0399862837101784E-2</v>
      </c>
      <c r="M44" s="27">
        <f t="shared" si="21"/>
        <v>5.9433625338456614E-2</v>
      </c>
      <c r="N44" s="19">
        <f t="shared" si="22"/>
        <v>7.8110141050032278E-2</v>
      </c>
      <c r="O44" s="19">
        <f t="shared" si="23"/>
        <v>7.7590413331603547E-2</v>
      </c>
      <c r="P44" s="19">
        <f t="shared" si="24"/>
        <v>8.0322915711205173E-2</v>
      </c>
      <c r="Q44" s="22">
        <f t="shared" si="25"/>
        <v>8.5412866921773661E-2</v>
      </c>
      <c r="R44" s="32">
        <v>4.2204270868393921E-2</v>
      </c>
      <c r="S44" s="27">
        <v>4.7223097711850175E-2</v>
      </c>
      <c r="T44" s="27">
        <v>4.4057983955100584E-2</v>
      </c>
      <c r="U44" s="19">
        <v>5.0420668787040296E-2</v>
      </c>
      <c r="V44" s="19">
        <v>5.8368205778477497E-2</v>
      </c>
      <c r="W44" s="19">
        <v>5.8276462940916603E-2</v>
      </c>
      <c r="X44" s="155">
        <v>6.7509176269387405E-2</v>
      </c>
      <c r="Y44" s="32">
        <v>6.1787639144239521E-2</v>
      </c>
      <c r="Z44" s="27">
        <v>6.521915285609145E-2</v>
      </c>
      <c r="AA44" s="27">
        <v>7.7406978993952408E-2</v>
      </c>
      <c r="AB44" s="19">
        <v>6.6142608222749102E-2</v>
      </c>
      <c r="AC44" s="19">
        <v>7.1204815796556575E-2</v>
      </c>
      <c r="AD44" s="19">
        <v>6.9053966937542871E-2</v>
      </c>
      <c r="AE44" s="155">
        <v>7.8860135051386684E-2</v>
      </c>
      <c r="AF44" s="32">
        <v>6.6672423765014671E-2</v>
      </c>
      <c r="AG44" s="27">
        <v>6.8068851346663364E-2</v>
      </c>
      <c r="AH44" s="27">
        <v>5.3348208995382687E-2</v>
      </c>
      <c r="AI44" s="19">
        <v>8.22447007387518E-2</v>
      </c>
      <c r="AJ44" s="19">
        <v>7.1732086880512372E-2</v>
      </c>
      <c r="AK44" s="19">
        <v>7.5644932504024848E-2</v>
      </c>
      <c r="AL44" s="155">
        <v>8.0489709158786255E-2</v>
      </c>
      <c r="AM44" s="32">
        <v>7.7476930039364136E-2</v>
      </c>
      <c r="AN44" s="27">
        <v>8.5429785144311265E-2</v>
      </c>
      <c r="AO44" s="27">
        <v>5.9111439400297304E-2</v>
      </c>
      <c r="AP44" s="19">
        <v>8.0124337394581469E-2</v>
      </c>
      <c r="AQ44" s="19">
        <v>0.10114414636445719</v>
      </c>
      <c r="AR44" s="19">
        <v>9.3332443085547959E-2</v>
      </c>
      <c r="AS44" s="155">
        <v>9.8546939511739901E-2</v>
      </c>
      <c r="AT44" s="5">
        <v>7.8731072595214419E-2</v>
      </c>
      <c r="AU44" s="84">
        <v>8.6299712709954346E-2</v>
      </c>
      <c r="AV44" s="19">
        <v>5.6303924832493892E-2</v>
      </c>
      <c r="AW44" s="19">
        <v>9.932764541076497E-2</v>
      </c>
      <c r="AX44" s="19">
        <v>7.5150647834567777E-2</v>
      </c>
      <c r="AY44" s="19">
        <v>8.4523566784877949E-2</v>
      </c>
      <c r="AZ44" s="87">
        <v>9.9789602185597404E-2</v>
      </c>
      <c r="BA44" s="5">
        <v>9.5812367302897744E-2</v>
      </c>
      <c r="BB44" s="84">
        <v>9.3911182147355998E-2</v>
      </c>
      <c r="BC44" s="19">
        <v>6.6370363150915143E-2</v>
      </c>
      <c r="BD44" s="19">
        <v>9.150696216189369E-2</v>
      </c>
      <c r="BE44" s="19">
        <v>7.858184045118001E-2</v>
      </c>
      <c r="BF44" s="19">
        <v>9.0522477592344816E-2</v>
      </c>
      <c r="BG44" s="87">
        <v>9.4169389815622229E-2</v>
      </c>
      <c r="BH44" s="32">
        <v>7.2855703387964557E-2</v>
      </c>
      <c r="BI44" s="43">
        <v>8.0354124568204593E-2</v>
      </c>
      <c r="BJ44" s="27">
        <v>6.6347332575534185E-2</v>
      </c>
      <c r="BK44" s="27">
        <v>8.2563969958269728E-2</v>
      </c>
      <c r="BL44" s="19">
        <v>8.0847385491942689E-2</v>
      </c>
      <c r="BM44" s="19">
        <v>8.2640956738644841E-2</v>
      </c>
      <c r="BN44" s="87">
        <v>7.7414865992311815E-2</v>
      </c>
      <c r="BO44" s="32">
        <v>6.6167127921414312E-2</v>
      </c>
      <c r="BP44" s="43">
        <v>3.669299621238311E-2</v>
      </c>
      <c r="BQ44" s="27">
        <v>5.2522770803976701E-2</v>
      </c>
      <c r="BR44" s="27">
        <v>7.2550235726207071E-2</v>
      </c>
      <c r="BS44" s="27">
        <v>8.3694178055134349E-2</v>
      </c>
      <c r="BT44" s="27">
        <v>8.8588519105741476E-2</v>
      </c>
      <c r="BU44" s="96">
        <v>8.6523117389357584E-2</v>
      </c>
      <c r="BV44" s="32">
        <v>7.5572601546473078E-2</v>
      </c>
      <c r="BW44" s="43">
        <v>3.0057612864366187E-2</v>
      </c>
      <c r="BX44" s="27">
        <v>5.9145399241197168E-2</v>
      </c>
      <c r="BY44" s="27">
        <v>7.6258794411536643E-2</v>
      </c>
      <c r="BZ44" s="27">
        <v>6.5889357116225178E-2</v>
      </c>
      <c r="CA44" s="27">
        <v>7.6128678893199672E-2</v>
      </c>
      <c r="CB44" s="128">
        <v>7.3023296081696873E-2</v>
      </c>
      <c r="CC44" s="43">
        <v>6.8404403426931215E-2</v>
      </c>
      <c r="CD44" s="27">
        <v>3.7281958912479998E-2</v>
      </c>
      <c r="CE44" s="19">
        <v>5.4792091524369646E-2</v>
      </c>
      <c r="CF44" s="19">
        <v>5.93972676319914E-2</v>
      </c>
      <c r="CG44" s="19">
        <v>7.5644800163065865E-2</v>
      </c>
      <c r="CH44" s="19">
        <v>8.1696990885583742E-2</v>
      </c>
      <c r="CI44" s="128">
        <v>7.4338242744731872E-2</v>
      </c>
      <c r="CJ44" s="5">
        <v>6.4263715058186011E-2</v>
      </c>
      <c r="CK44" s="155">
        <v>8.8649091130062474E-2</v>
      </c>
      <c r="CL44" s="5">
        <v>3.889950474435027E-2</v>
      </c>
      <c r="CM44" s="155">
        <v>4.2232296919304892E-2</v>
      </c>
    </row>
    <row r="45" spans="1:91" x14ac:dyDescent="0.25">
      <c r="A45" s="282"/>
      <c r="B45" s="276"/>
      <c r="C45" s="14" t="s">
        <v>29</v>
      </c>
      <c r="D45" s="32">
        <f t="shared" si="13"/>
        <v>8.523119988613527E-2</v>
      </c>
      <c r="E45" s="43">
        <f t="shared" si="14"/>
        <v>7.8261718151141427E-2</v>
      </c>
      <c r="F45" s="27">
        <f t="shared" si="15"/>
        <v>6.1994968982427137E-2</v>
      </c>
      <c r="G45" s="19">
        <f t="shared" si="16"/>
        <v>8.037731266387646E-2</v>
      </c>
      <c r="H45" s="19">
        <f t="shared" si="17"/>
        <v>0.10882705692156806</v>
      </c>
      <c r="I45" s="19">
        <f t="shared" si="18"/>
        <v>0.12346084982353753</v>
      </c>
      <c r="J45" s="22">
        <f t="shared" si="18"/>
        <v>7.9415277483343358E-2</v>
      </c>
      <c r="K45" s="32">
        <f t="shared" si="19"/>
        <v>8.3810969374639485E-2</v>
      </c>
      <c r="L45" s="43">
        <f t="shared" si="20"/>
        <v>8.4587960831893294E-2</v>
      </c>
      <c r="M45" s="27">
        <f t="shared" si="21"/>
        <v>5.675212209212846E-2</v>
      </c>
      <c r="N45" s="19">
        <f t="shared" si="22"/>
        <v>8.2475877068918985E-2</v>
      </c>
      <c r="O45" s="19">
        <f t="shared" si="23"/>
        <v>0.10207775488703529</v>
      </c>
      <c r="P45" s="19">
        <f t="shared" si="24"/>
        <v>0.12543744983998181</v>
      </c>
      <c r="Q45" s="22">
        <f t="shared" si="25"/>
        <v>8.4174876017122383E-2</v>
      </c>
      <c r="R45" s="32">
        <v>6.3142416463225243E-2</v>
      </c>
      <c r="S45" s="27">
        <v>7.1104181042202577E-2</v>
      </c>
      <c r="T45" s="27">
        <v>2.9380414150914545E-2</v>
      </c>
      <c r="U45" s="19">
        <v>5.8369427104572935E-2</v>
      </c>
      <c r="V45" s="19">
        <v>5.7372972758296316E-2</v>
      </c>
      <c r="W45" s="19">
        <v>9.3444010392092561E-2</v>
      </c>
      <c r="X45" s="155">
        <v>6.451161317939616E-2</v>
      </c>
      <c r="Y45" s="32">
        <v>8.7839844610041545E-2</v>
      </c>
      <c r="Z45" s="27">
        <v>0.10797798204538868</v>
      </c>
      <c r="AA45" s="27">
        <v>7.3055576177325124E-2</v>
      </c>
      <c r="AB45" s="19">
        <v>8.2319908073198916E-2</v>
      </c>
      <c r="AC45" s="19">
        <v>7.7564804123058315E-2</v>
      </c>
      <c r="AD45" s="19">
        <v>0.10001850727585759</v>
      </c>
      <c r="AE45" s="155">
        <v>6.4682716041629076E-2</v>
      </c>
      <c r="AF45" s="32">
        <v>6.4299577714469647E-2</v>
      </c>
      <c r="AG45" s="27">
        <v>0.10567466548426438</v>
      </c>
      <c r="AH45" s="27">
        <v>3.6749150470885755E-2</v>
      </c>
      <c r="AI45" s="19">
        <v>7.4772151084287336E-2</v>
      </c>
      <c r="AJ45" s="19">
        <v>0.11125445202126898</v>
      </c>
      <c r="AK45" s="19">
        <v>0.12827137858346724</v>
      </c>
      <c r="AL45" s="155">
        <v>9.8284042134740346E-2</v>
      </c>
      <c r="AM45" s="32">
        <v>5.8089405363427084E-2</v>
      </c>
      <c r="AN45" s="27">
        <v>8.53744530483561E-2</v>
      </c>
      <c r="AO45" s="27">
        <v>6.0285203431344345E-2</v>
      </c>
      <c r="AP45" s="19">
        <v>6.8613087780387064E-2</v>
      </c>
      <c r="AQ45" s="19">
        <v>0.10786819998792176</v>
      </c>
      <c r="AR45" s="19">
        <v>0.13806199926615303</v>
      </c>
      <c r="AS45" s="155">
        <v>9.5251618441075006E-2</v>
      </c>
      <c r="AT45" s="5">
        <v>7.1676584935470869E-2</v>
      </c>
      <c r="AU45" s="84">
        <v>7.2047429343984976E-2</v>
      </c>
      <c r="AV45" s="19">
        <v>5.9977052289355508E-2</v>
      </c>
      <c r="AW45" s="19">
        <v>0.10749514109487747</v>
      </c>
      <c r="AX45" s="19">
        <v>8.7543578945194891E-2</v>
      </c>
      <c r="AY45" s="19">
        <v>0.13898034652847557</v>
      </c>
      <c r="AZ45" s="87">
        <v>0.11383188334924393</v>
      </c>
      <c r="BA45" s="5">
        <v>0.12445927167288631</v>
      </c>
      <c r="BB45" s="84">
        <v>8.9080057804887147E-2</v>
      </c>
      <c r="BC45" s="19">
        <v>6.8124690148415393E-2</v>
      </c>
      <c r="BD45" s="19">
        <v>0.10621767185524005</v>
      </c>
      <c r="BE45" s="19">
        <v>0.1230310869136973</v>
      </c>
      <c r="BF45" s="19">
        <v>0.13089887980223711</v>
      </c>
      <c r="BG45" s="87">
        <v>8.5851003875200935E-2</v>
      </c>
      <c r="BH45" s="32">
        <v>0.1130348549337452</v>
      </c>
      <c r="BI45" s="43">
        <v>9.1041056629106484E-2</v>
      </c>
      <c r="BJ45" s="27">
        <v>6.4770982032706911E-2</v>
      </c>
      <c r="BK45" s="27">
        <v>8.7129516021713801E-2</v>
      </c>
      <c r="BL45" s="19">
        <v>0.12622694748665092</v>
      </c>
      <c r="BM45" s="19">
        <v>0.13567673660711169</v>
      </c>
      <c r="BN45" s="87">
        <v>8.6099217404939865E-2</v>
      </c>
      <c r="BO45" s="32">
        <v>8.794579930384995E-2</v>
      </c>
      <c r="BP45" s="43">
        <v>5.4403861256956058E-2</v>
      </c>
      <c r="BQ45" s="27">
        <v>6.1673908036080111E-2</v>
      </c>
      <c r="BR45" s="27">
        <v>7.4890113537074365E-2</v>
      </c>
      <c r="BS45" s="27">
        <v>0.12575999686019376</v>
      </c>
      <c r="BT45" s="27">
        <v>0.13814774026445978</v>
      </c>
      <c r="BU45" s="96">
        <v>6.4886913710753724E-2</v>
      </c>
      <c r="BV45" s="32">
        <v>9.6009835348226311E-2</v>
      </c>
      <c r="BW45" s="43">
        <v>6.0502651473488794E-2</v>
      </c>
      <c r="BX45" s="27">
        <v>0.10752461122249743</v>
      </c>
      <c r="BY45" s="27">
        <v>7.6487109619220464E-2</v>
      </c>
      <c r="BZ45" s="27">
        <v>0.13176855527537815</v>
      </c>
      <c r="CA45" s="27">
        <v>0.12600363705098619</v>
      </c>
      <c r="CB45" s="128">
        <v>5.8057560937841132E-2</v>
      </c>
      <c r="CC45" s="43">
        <v>8.5814408516010521E-2</v>
      </c>
      <c r="CD45" s="27">
        <v>4.5410843382779148E-2</v>
      </c>
      <c r="CE45" s="19">
        <v>5.8408101864746188E-2</v>
      </c>
      <c r="CF45" s="19">
        <v>6.7479000468192357E-2</v>
      </c>
      <c r="CG45" s="19">
        <v>0.13987997484402023</v>
      </c>
      <c r="CH45" s="19">
        <v>0.10510526246453467</v>
      </c>
      <c r="CI45" s="128">
        <v>6.2696205758613427E-2</v>
      </c>
      <c r="CJ45" s="5">
        <v>9.5289184286964534E-2</v>
      </c>
      <c r="CK45" s="155">
        <v>7.7645208569941046E-2</v>
      </c>
      <c r="CL45" s="5">
        <v>9.1305841346345423E-2</v>
      </c>
      <c r="CM45" s="155">
        <v>6.1663366403718459E-2</v>
      </c>
    </row>
    <row r="46" spans="1:91" x14ac:dyDescent="0.25">
      <c r="A46" s="282"/>
      <c r="B46" s="276"/>
      <c r="C46" s="14" t="s">
        <v>30</v>
      </c>
      <c r="D46" s="32">
        <f t="shared" si="13"/>
        <v>0.1229096569335171</v>
      </c>
      <c r="E46" s="43">
        <f t="shared" si="14"/>
        <v>0.11425950691404616</v>
      </c>
      <c r="F46" s="27">
        <f t="shared" si="15"/>
        <v>0.11620458672574378</v>
      </c>
      <c r="G46" s="19">
        <f t="shared" si="16"/>
        <v>0.12332993096417018</v>
      </c>
      <c r="H46" s="19">
        <f t="shared" si="17"/>
        <v>0.14426596460168195</v>
      </c>
      <c r="I46" s="19">
        <f t="shared" si="18"/>
        <v>0.14953762367665063</v>
      </c>
      <c r="J46" s="22">
        <f t="shared" si="18"/>
        <v>0.16840935281914413</v>
      </c>
      <c r="K46" s="32">
        <f t="shared" si="19"/>
        <v>0.12174205853407269</v>
      </c>
      <c r="L46" s="43">
        <f t="shared" si="20"/>
        <v>0.12214682195584312</v>
      </c>
      <c r="M46" s="27">
        <f t="shared" si="21"/>
        <v>0.11762275329195314</v>
      </c>
      <c r="N46" s="19">
        <f t="shared" si="22"/>
        <v>0.12346445063967476</v>
      </c>
      <c r="O46" s="19">
        <f t="shared" si="23"/>
        <v>0.14534678066338003</v>
      </c>
      <c r="P46" s="19">
        <f t="shared" si="24"/>
        <v>0.14767850753841386</v>
      </c>
      <c r="Q46" s="22">
        <f t="shared" si="25"/>
        <v>0.16618344039343239</v>
      </c>
      <c r="R46" s="32">
        <v>8.6405277298713182E-2</v>
      </c>
      <c r="S46" s="27">
        <v>0.10447109483924492</v>
      </c>
      <c r="T46" s="27">
        <v>0.12582955583087066</v>
      </c>
      <c r="U46" s="19">
        <v>0.10266019588085097</v>
      </c>
      <c r="V46" s="19">
        <v>0.11709946895494819</v>
      </c>
      <c r="W46" s="19">
        <v>0.12803790400371465</v>
      </c>
      <c r="X46" s="155">
        <v>0.15332695778597757</v>
      </c>
      <c r="Y46" s="32">
        <v>0.10237336991586479</v>
      </c>
      <c r="Z46" s="27">
        <v>0.13574075911978656</v>
      </c>
      <c r="AA46" s="27">
        <v>0.14423416341196793</v>
      </c>
      <c r="AB46" s="19">
        <v>0.1279582443770064</v>
      </c>
      <c r="AC46" s="19">
        <v>0.11972950019260456</v>
      </c>
      <c r="AD46" s="19">
        <v>0.13396877671068572</v>
      </c>
      <c r="AE46" s="155">
        <v>0.16022667710941085</v>
      </c>
      <c r="AF46" s="32">
        <v>0.13202089865661765</v>
      </c>
      <c r="AG46" s="27">
        <v>0.11746273287984145</v>
      </c>
      <c r="AH46" s="27">
        <v>0.10425634729009496</v>
      </c>
      <c r="AI46" s="19">
        <v>0.10561702973790932</v>
      </c>
      <c r="AJ46" s="19">
        <v>0.14589218670301343</v>
      </c>
      <c r="AK46" s="19">
        <v>0.15287416691578623</v>
      </c>
      <c r="AL46" s="155">
        <v>0.14713765222537636</v>
      </c>
      <c r="AM46" s="32">
        <v>0.13531389080353956</v>
      </c>
      <c r="AN46" s="27">
        <v>0.13294162484385788</v>
      </c>
      <c r="AO46" s="27">
        <v>0.10640511627904617</v>
      </c>
      <c r="AP46" s="19">
        <v>0.12520497307095083</v>
      </c>
      <c r="AQ46" s="19">
        <v>0.16282234144491303</v>
      </c>
      <c r="AR46" s="19">
        <v>0.17335821518800823</v>
      </c>
      <c r="AS46" s="155">
        <v>0.1680790294006369</v>
      </c>
      <c r="AT46" s="5">
        <v>0.12744209812619392</v>
      </c>
      <c r="AU46" s="84">
        <v>0.13573931890469371</v>
      </c>
      <c r="AV46" s="19">
        <v>9.0176527788612168E-2</v>
      </c>
      <c r="AW46" s="19">
        <v>0.12544501819487008</v>
      </c>
      <c r="AX46" s="19">
        <v>0.14460380691615307</v>
      </c>
      <c r="AY46" s="19">
        <v>0.15782545251025326</v>
      </c>
      <c r="AZ46" s="87">
        <v>0.18144142685459644</v>
      </c>
      <c r="BA46" s="5">
        <v>0.14590975193680855</v>
      </c>
      <c r="BB46" s="84">
        <v>0.12703674016660182</v>
      </c>
      <c r="BC46" s="19">
        <v>0.12336272861378189</v>
      </c>
      <c r="BD46" s="19">
        <v>0.14370356873863646</v>
      </c>
      <c r="BE46" s="19">
        <v>0.15640416487524961</v>
      </c>
      <c r="BF46" s="19">
        <v>0.14351655301933733</v>
      </c>
      <c r="BG46" s="87">
        <v>0.17271510838361767</v>
      </c>
      <c r="BH46" s="32">
        <v>0.13063884424846212</v>
      </c>
      <c r="BI46" s="43">
        <v>0.13300484858999373</v>
      </c>
      <c r="BJ46" s="27">
        <v>0.1289127385670111</v>
      </c>
      <c r="BK46" s="27">
        <v>0.12969430572737733</v>
      </c>
      <c r="BL46" s="19">
        <v>0.15598595429647213</v>
      </c>
      <c r="BM46" s="19">
        <v>0.1358874911780473</v>
      </c>
      <c r="BN46" s="87">
        <v>0.16685148765626026</v>
      </c>
      <c r="BO46" s="32">
        <v>0.11383233728638159</v>
      </c>
      <c r="BP46" s="43">
        <v>9.0777456302724865E-2</v>
      </c>
      <c r="BQ46" s="27">
        <v>0.11780484855424024</v>
      </c>
      <c r="BR46" s="27">
        <v>0.12743226938979674</v>
      </c>
      <c r="BS46" s="27">
        <v>0.16023682192368621</v>
      </c>
      <c r="BT46" s="27">
        <v>0.15595950078147816</v>
      </c>
      <c r="BU46" s="96">
        <v>0.17968918373158307</v>
      </c>
      <c r="BV46" s="32">
        <v>0.12918024796812785</v>
      </c>
      <c r="BW46" s="43">
        <v>6.6899589956487371E-2</v>
      </c>
      <c r="BX46" s="27">
        <v>0.10961475639248679</v>
      </c>
      <c r="BY46" s="27">
        <v>0.11225628352699746</v>
      </c>
      <c r="BZ46" s="27">
        <v>0.13008389177843274</v>
      </c>
      <c r="CA46" s="27">
        <v>0.14886961016286029</v>
      </c>
      <c r="CB46" s="128">
        <v>0.19513737886694932</v>
      </c>
      <c r="CC46" s="43">
        <v>0.12597985309446164</v>
      </c>
      <c r="CD46" s="27">
        <v>9.8520903537229323E-2</v>
      </c>
      <c r="CE46" s="19">
        <v>0.11144908452932586</v>
      </c>
      <c r="CF46" s="19">
        <v>0.13332742099730638</v>
      </c>
      <c r="CG46" s="19">
        <v>0.14980150893134639</v>
      </c>
      <c r="CH46" s="19">
        <v>0.16507856629633494</v>
      </c>
      <c r="CI46" s="128">
        <v>0.15948862617703299</v>
      </c>
      <c r="CJ46" s="5">
        <v>0.14745736887287986</v>
      </c>
      <c r="CK46" s="155">
        <v>0.14658931555803995</v>
      </c>
      <c r="CL46" s="5">
        <v>0.12039599817504071</v>
      </c>
      <c r="CM46" s="155">
        <v>5.5206798912340864E-2</v>
      </c>
    </row>
    <row r="47" spans="1:91" s="8" customFormat="1" ht="13.8" thickBot="1" x14ac:dyDescent="0.3">
      <c r="A47" s="282"/>
      <c r="B47" s="277"/>
      <c r="C47" s="15" t="s">
        <v>31</v>
      </c>
      <c r="D47" s="33">
        <f t="shared" si="13"/>
        <v>7.9515330794393796E-2</v>
      </c>
      <c r="E47" s="44">
        <f t="shared" si="14"/>
        <v>7.0098587935924495E-2</v>
      </c>
      <c r="F47" s="28">
        <f t="shared" si="15"/>
        <v>7.0246048388217214E-2</v>
      </c>
      <c r="G47" s="20">
        <f t="shared" si="16"/>
        <v>8.9921514204915926E-2</v>
      </c>
      <c r="H47" s="20">
        <f t="shared" si="17"/>
        <v>9.1312633849645525E-2</v>
      </c>
      <c r="I47" s="20">
        <f t="shared" si="18"/>
        <v>9.5818335357355483E-2</v>
      </c>
      <c r="J47" s="23">
        <f t="shared" si="18"/>
        <v>9.2131187761141264E-2</v>
      </c>
      <c r="K47" s="33">
        <f t="shared" si="19"/>
        <v>8.0095550314116387E-2</v>
      </c>
      <c r="L47" s="44">
        <f t="shared" si="20"/>
        <v>7.8205189874258133E-2</v>
      </c>
      <c r="M47" s="28">
        <f t="shared" si="21"/>
        <v>6.9407293641245135E-2</v>
      </c>
      <c r="N47" s="20">
        <f t="shared" si="22"/>
        <v>9.1234435524082239E-2</v>
      </c>
      <c r="O47" s="20">
        <f t="shared" si="23"/>
        <v>9.2459168574129641E-2</v>
      </c>
      <c r="P47" s="20">
        <f t="shared" si="24"/>
        <v>9.7031372690284431E-2</v>
      </c>
      <c r="Q47" s="23">
        <f t="shared" si="25"/>
        <v>9.3857876899590145E-2</v>
      </c>
      <c r="R47" s="33">
        <v>4.9701488770102976E-2</v>
      </c>
      <c r="S47" s="28">
        <v>5.1338738634923754E-2</v>
      </c>
      <c r="T47" s="28">
        <v>5.3477654612865008E-2</v>
      </c>
      <c r="U47" s="20">
        <v>5.9950548995503172E-2</v>
      </c>
      <c r="V47" s="20">
        <v>6.9129481303766921E-2</v>
      </c>
      <c r="W47" s="20">
        <v>7.4737868912436153E-2</v>
      </c>
      <c r="X47" s="156">
        <v>7.472024826731033E-2</v>
      </c>
      <c r="Y47" s="33">
        <v>7.1259327583594725E-2</v>
      </c>
      <c r="Z47" s="28">
        <v>7.2564124229791777E-2</v>
      </c>
      <c r="AA47" s="28">
        <v>8.2525536856401419E-2</v>
      </c>
      <c r="AB47" s="20">
        <v>8.4242832863848913E-2</v>
      </c>
      <c r="AC47" s="20">
        <v>8.3203829813833896E-2</v>
      </c>
      <c r="AD47" s="20">
        <v>8.7207673757462592E-2</v>
      </c>
      <c r="AE47" s="156">
        <v>8.5563131014362012E-2</v>
      </c>
      <c r="AF47" s="33">
        <v>8.1957602536911575E-2</v>
      </c>
      <c r="AG47" s="28">
        <v>8.1139799688122835E-2</v>
      </c>
      <c r="AH47" s="28">
        <v>6.1849600361525252E-2</v>
      </c>
      <c r="AI47" s="20">
        <v>9.3030759432139482E-2</v>
      </c>
      <c r="AJ47" s="20">
        <v>8.6266981884586896E-2</v>
      </c>
      <c r="AK47" s="20">
        <v>9.540026317083046E-2</v>
      </c>
      <c r="AL47" s="156">
        <v>8.7410193732119099E-2</v>
      </c>
      <c r="AM47" s="33">
        <v>8.8908874861391665E-2</v>
      </c>
      <c r="AN47" s="28">
        <v>9.3914132652804128E-2</v>
      </c>
      <c r="AO47" s="28">
        <v>6.8305980117674775E-2</v>
      </c>
      <c r="AP47" s="20">
        <v>9.587490937393997E-2</v>
      </c>
      <c r="AQ47" s="20">
        <v>0.11246916647881185</v>
      </c>
      <c r="AR47" s="20">
        <v>0.11136449577617838</v>
      </c>
      <c r="AS47" s="156">
        <v>0.1033602232420497</v>
      </c>
      <c r="AT47" s="7">
        <v>8.8018563694990753E-2</v>
      </c>
      <c r="AU47" s="85">
        <v>9.418676390751532E-2</v>
      </c>
      <c r="AV47" s="20">
        <v>6.9155194651847426E-2</v>
      </c>
      <c r="AW47" s="20">
        <v>0.10941583014194667</v>
      </c>
      <c r="AX47" s="20">
        <v>9.4630129203789368E-2</v>
      </c>
      <c r="AY47" s="20">
        <v>0.10207238386882714</v>
      </c>
      <c r="AZ47" s="88">
        <v>0.10894468439127132</v>
      </c>
      <c r="BA47" s="7">
        <v>0.10176088575265016</v>
      </c>
      <c r="BB47" s="85">
        <v>0.10119492988219546</v>
      </c>
      <c r="BC47" s="20">
        <v>7.4769512967970006E-2</v>
      </c>
      <c r="BD47" s="20">
        <v>0.10525346357446252</v>
      </c>
      <c r="BE47" s="20">
        <v>0.10064200086580903</v>
      </c>
      <c r="BF47" s="20">
        <v>0.1065409849981087</v>
      </c>
      <c r="BG47" s="88">
        <v>0.10238575182928046</v>
      </c>
      <c r="BH47" s="33">
        <v>8.3809052908321885E-2</v>
      </c>
      <c r="BI47" s="44">
        <v>8.8728701933956891E-2</v>
      </c>
      <c r="BJ47" s="28">
        <v>7.5739999695865395E-2</v>
      </c>
      <c r="BK47" s="28">
        <v>9.7022535081859915E-2</v>
      </c>
      <c r="BL47" s="20">
        <v>9.6191319950960974E-2</v>
      </c>
      <c r="BM47" s="20">
        <v>9.552019396397568E-2</v>
      </c>
      <c r="BN47" s="88">
        <v>9.0153488453060357E-2</v>
      </c>
      <c r="BO47" s="33">
        <v>7.5348606404967308E-2</v>
      </c>
      <c r="BP47" s="44">
        <v>4.2574328064754939E-2</v>
      </c>
      <c r="BQ47" s="28">
        <v>6.9434869865811724E-2</v>
      </c>
      <c r="BR47" s="28">
        <v>8.5084604728957264E-2</v>
      </c>
      <c r="BS47" s="28">
        <v>9.7140439091478209E-2</v>
      </c>
      <c r="BT47" s="28">
        <v>0.10340711707445639</v>
      </c>
      <c r="BU47" s="97">
        <v>9.8325294267267854E-2</v>
      </c>
      <c r="BV47" s="33">
        <v>8.358571841861559E-2</v>
      </c>
      <c r="BW47" s="44">
        <v>3.5119237419922809E-2</v>
      </c>
      <c r="BX47" s="28">
        <v>7.7771732236449356E-2</v>
      </c>
      <c r="BY47" s="28">
        <v>9.0400279572491346E-2</v>
      </c>
      <c r="BZ47" s="28">
        <v>8.3094732362066312E-2</v>
      </c>
      <c r="CA47" s="28">
        <v>8.8994082495973695E-2</v>
      </c>
      <c r="CB47" s="129">
        <v>8.4091788798837164E-2</v>
      </c>
      <c r="CC47" s="44">
        <v>7.0803187012391203E-2</v>
      </c>
      <c r="CD47" s="28">
        <v>4.0225122945256986E-2</v>
      </c>
      <c r="CE47" s="20">
        <v>6.9430402515761658E-2</v>
      </c>
      <c r="CF47" s="20">
        <v>7.8939378284010125E-2</v>
      </c>
      <c r="CG47" s="20">
        <v>9.0358257541351711E-2</v>
      </c>
      <c r="CH47" s="20">
        <v>9.293828955530567E-2</v>
      </c>
      <c r="CI47" s="129">
        <v>8.6357073615854277E-2</v>
      </c>
      <c r="CJ47" s="7">
        <v>7.2988729299030525E-2</v>
      </c>
      <c r="CK47" s="156">
        <v>9.0939215051959552E-2</v>
      </c>
      <c r="CL47" s="7">
        <v>5.2962536465550873E-2</v>
      </c>
      <c r="CM47" s="156">
        <v>4.4288311036145868E-2</v>
      </c>
    </row>
    <row r="48" spans="1:91" s="8" customFormat="1" ht="13.5" hidden="1" customHeight="1" x14ac:dyDescent="0.25">
      <c r="A48" s="283"/>
      <c r="B48" s="167"/>
      <c r="C48" s="105"/>
      <c r="D48" s="106">
        <f t="shared" si="13"/>
        <v>8.2188350153593159E-2</v>
      </c>
      <c r="E48" s="107">
        <f t="shared" si="14"/>
        <v>7.1265513896284133E-2</v>
      </c>
      <c r="F48" s="108">
        <f t="shared" si="15"/>
        <v>7.0006454413306357E-2</v>
      </c>
      <c r="G48" s="109">
        <f t="shared" si="16"/>
        <v>9.4364155090533058E-2</v>
      </c>
      <c r="H48" s="109">
        <f t="shared" si="17"/>
        <v>9.1709422015583034E-2</v>
      </c>
      <c r="I48" s="109">
        <f t="shared" si="18"/>
        <v>9.4515165119445382E-2</v>
      </c>
      <c r="J48" s="110">
        <f t="shared" si="18"/>
        <v>9.1719842753016603E-2</v>
      </c>
      <c r="K48" s="106">
        <f t="shared" si="19"/>
        <v>8.4314568602193482E-2</v>
      </c>
      <c r="L48" s="107">
        <f t="shared" si="20"/>
        <v>8.2793658879021459E-2</v>
      </c>
      <c r="M48" s="108">
        <f t="shared" si="21"/>
        <v>6.9289029624125198E-2</v>
      </c>
      <c r="N48" s="109">
        <f t="shared" si="22"/>
        <v>9.7803282681266909E-2</v>
      </c>
      <c r="O48" s="109">
        <f t="shared" si="23"/>
        <v>9.3186879880322995E-2</v>
      </c>
      <c r="P48" s="109">
        <f t="shared" si="24"/>
        <v>9.5710320118012226E-2</v>
      </c>
      <c r="Q48" s="110">
        <f t="shared" si="25"/>
        <v>9.3346283116504503E-2</v>
      </c>
      <c r="R48" s="106"/>
      <c r="S48" s="108"/>
      <c r="T48" s="108"/>
      <c r="U48" s="109"/>
      <c r="V48" s="109">
        <v>6.7947749995553836E-2</v>
      </c>
      <c r="W48" s="109">
        <v>7.4718228554926255E-2</v>
      </c>
      <c r="X48" s="158">
        <v>7.4542811914419166E-2</v>
      </c>
      <c r="Y48" s="106"/>
      <c r="Z48" s="108"/>
      <c r="AA48" s="108"/>
      <c r="AB48" s="109"/>
      <c r="AC48" s="109"/>
      <c r="AD48" s="109">
        <v>8.7425629630275822E-2</v>
      </c>
      <c r="AE48" s="158">
        <v>8.4274949159293372E-2</v>
      </c>
      <c r="AF48" s="106">
        <v>7.9353285921805489E-2</v>
      </c>
      <c r="AG48" s="108">
        <v>8.0139002791001446E-2</v>
      </c>
      <c r="AH48" s="108">
        <v>6.2116089065145999E-2</v>
      </c>
      <c r="AI48" s="109">
        <v>9.2817423216391207E-2</v>
      </c>
      <c r="AJ48" s="109">
        <v>8.6791491453120206E-2</v>
      </c>
      <c r="AK48" s="109">
        <v>9.552319721535675E-2</v>
      </c>
      <c r="AL48" s="158">
        <v>8.7146413602953388E-2</v>
      </c>
      <c r="AM48" s="106">
        <v>8.615941893144774E-2</v>
      </c>
      <c r="AN48" s="108">
        <v>9.2704237008983267E-2</v>
      </c>
      <c r="AO48" s="108">
        <v>6.7740616464825862E-2</v>
      </c>
      <c r="AP48" s="109">
        <v>9.4898051077087764E-2</v>
      </c>
      <c r="AQ48" s="109">
        <v>0.11193795700050817</v>
      </c>
      <c r="AR48" s="109">
        <v>0.10964029001546151</v>
      </c>
      <c r="AS48" s="158">
        <v>0.10178707430352943</v>
      </c>
      <c r="AT48" s="111">
        <v>8.6450373145191883E-2</v>
      </c>
      <c r="AU48" s="112">
        <v>9.307838943612981E-2</v>
      </c>
      <c r="AV48" s="109">
        <v>6.7755373278259381E-2</v>
      </c>
      <c r="AW48" s="109">
        <v>0.11074737349847473</v>
      </c>
      <c r="AX48" s="109">
        <v>9.2467150311692295E-2</v>
      </c>
      <c r="AY48" s="109">
        <v>0.1002799915985999</v>
      </c>
      <c r="AZ48" s="113">
        <v>0.10800878573901895</v>
      </c>
      <c r="BA48" s="111">
        <v>9.9673455677352613E-2</v>
      </c>
      <c r="BB48" s="112">
        <v>9.974372943714345E-2</v>
      </c>
      <c r="BC48" s="109">
        <v>7.3898647541685417E-2</v>
      </c>
      <c r="BD48" s="109">
        <v>0.10498403799697532</v>
      </c>
      <c r="BE48" s="109">
        <v>9.955513250836627E-2</v>
      </c>
      <c r="BF48" s="109">
        <v>0.10329309817897235</v>
      </c>
      <c r="BG48" s="113">
        <v>0.10197023981130121</v>
      </c>
      <c r="BH48" s="106">
        <v>8.0961376846081387E-2</v>
      </c>
      <c r="BI48" s="107">
        <v>8.8989911079848896E-2</v>
      </c>
      <c r="BJ48" s="108">
        <v>7.5739584881075961E-2</v>
      </c>
      <c r="BK48" s="108">
        <v>9.7651366751912744E-2</v>
      </c>
      <c r="BL48" s="109">
        <v>9.533261360437302E-2</v>
      </c>
      <c r="BM48" s="109">
        <v>9.4004743957806447E-2</v>
      </c>
      <c r="BN48" s="113">
        <v>9.086049478956286E-2</v>
      </c>
      <c r="BO48" s="106">
        <v>7.3289501091281684E-2</v>
      </c>
      <c r="BP48" s="107">
        <v>4.2106683521021898E-2</v>
      </c>
      <c r="BQ48" s="108">
        <v>6.8483866513758623E-2</v>
      </c>
      <c r="BR48" s="108">
        <v>8.5721443546759715E-2</v>
      </c>
      <c r="BS48" s="108">
        <v>9.8276064288647103E-2</v>
      </c>
      <c r="BT48" s="108">
        <v>0.10079738179269887</v>
      </c>
      <c r="BU48" s="114">
        <v>9.8179495611957768E-2</v>
      </c>
      <c r="BV48" s="106">
        <v>8.2737175616447861E-2</v>
      </c>
      <c r="BW48" s="107">
        <v>3.4095100626208227E-2</v>
      </c>
      <c r="BX48" s="108">
        <v>7.5721221618586215E-2</v>
      </c>
      <c r="BY48" s="108">
        <v>9.136994448062917E-2</v>
      </c>
      <c r="BZ48" s="108">
        <v>8.3474948501963783E-2</v>
      </c>
      <c r="CA48" s="108">
        <v>8.7659020058099474E-2</v>
      </c>
      <c r="CB48" s="248">
        <v>8.388824417245902E-2</v>
      </c>
      <c r="CC48" s="107">
        <v>6.8882213999136535E-2</v>
      </c>
      <c r="CD48" s="108">
        <v>3.9267057269936068E-2</v>
      </c>
      <c r="CE48" s="109">
        <v>6.8596235943113537E-2</v>
      </c>
      <c r="CF48" s="109">
        <v>7.6723600156033814E-2</v>
      </c>
      <c r="CG48" s="109">
        <v>8.9601690476022677E-2</v>
      </c>
      <c r="CH48" s="109">
        <v>9.1810070192256649E-2</v>
      </c>
      <c r="CI48" s="248">
        <v>8.6539918425670992E-2</v>
      </c>
      <c r="CJ48" s="111">
        <v>7.2635504110694221E-2</v>
      </c>
      <c r="CK48" s="158">
        <v>8.9219969853536932E-2</v>
      </c>
      <c r="CL48" s="111">
        <v>5.2603296698859194E-2</v>
      </c>
      <c r="CM48" s="158">
        <v>4.4099659142931041E-2</v>
      </c>
    </row>
    <row r="49" spans="1:91" ht="12.75" customHeight="1" x14ac:dyDescent="0.25">
      <c r="A49" s="281" t="s">
        <v>34</v>
      </c>
      <c r="B49" s="278" t="s">
        <v>40</v>
      </c>
      <c r="C49" s="13" t="s">
        <v>25</v>
      </c>
      <c r="D49" s="31">
        <f t="shared" si="13"/>
        <v>2.6594197114821978E-2</v>
      </c>
      <c r="E49" s="42">
        <f t="shared" si="14"/>
        <v>4.0497090678853889E-2</v>
      </c>
      <c r="F49" s="26">
        <f t="shared" si="15"/>
        <v>3.0442507055187935E-2</v>
      </c>
      <c r="G49" s="18">
        <f t="shared" si="16"/>
        <v>4.4763705468230143E-2</v>
      </c>
      <c r="H49" s="18">
        <f t="shared" si="17"/>
        <v>4.5181095570365509E-2</v>
      </c>
      <c r="I49" s="18">
        <f t="shared" si="18"/>
        <v>6.8744640471124815E-2</v>
      </c>
      <c r="J49" s="21">
        <f t="shared" si="18"/>
        <v>5.322595480844651E-2</v>
      </c>
      <c r="K49" s="31">
        <f t="shared" si="19"/>
        <v>2.772876111158307E-2</v>
      </c>
      <c r="L49" s="42">
        <f t="shared" si="20"/>
        <v>4.2496818402202471E-2</v>
      </c>
      <c r="M49" s="26">
        <f t="shared" si="21"/>
        <v>3.5431924708161082E-2</v>
      </c>
      <c r="N49" s="18">
        <f t="shared" si="22"/>
        <v>3.9064548502352629E-2</v>
      </c>
      <c r="O49" s="18">
        <f t="shared" si="23"/>
        <v>4.3281970198161615E-2</v>
      </c>
      <c r="P49" s="18">
        <f t="shared" si="24"/>
        <v>7.0289520342094625E-2</v>
      </c>
      <c r="Q49" s="21">
        <f t="shared" si="25"/>
        <v>5.2382617221553303E-2</v>
      </c>
      <c r="R49" s="31">
        <v>1.0120626580447751E-2</v>
      </c>
      <c r="S49" s="26">
        <v>2.1132968166079454E-2</v>
      </c>
      <c r="T49" s="26">
        <v>4.1509770951327664E-2</v>
      </c>
      <c r="U49" s="18">
        <v>1.3488950384303748E-2</v>
      </c>
      <c r="V49" s="18">
        <v>3.3395176844957561E-2</v>
      </c>
      <c r="W49" s="18">
        <v>6.9136003936234411E-2</v>
      </c>
      <c r="X49" s="154">
        <v>3.3016445249795176E-2</v>
      </c>
      <c r="Y49" s="31">
        <v>1.9660881255748351E-2</v>
      </c>
      <c r="Z49" s="26">
        <v>1.5821613710301632E-2</v>
      </c>
      <c r="AA49" s="26">
        <v>5.3850513666587239E-2</v>
      </c>
      <c r="AB49" s="18">
        <v>2.8313366393435603E-2</v>
      </c>
      <c r="AC49" s="18">
        <v>3.6113505780482509E-2</v>
      </c>
      <c r="AD49" s="18">
        <v>6.8771086412999394E-2</v>
      </c>
      <c r="AE49" s="154">
        <v>6.4997531589318036E-2</v>
      </c>
      <c r="AF49" s="31">
        <v>5.2260482370224896E-2</v>
      </c>
      <c r="AG49" s="26">
        <v>2.5551906142137138E-2</v>
      </c>
      <c r="AH49" s="26">
        <v>3.5152418643466667E-2</v>
      </c>
      <c r="AI49" s="18">
        <v>2.5976616888541613E-2</v>
      </c>
      <c r="AJ49" s="18">
        <v>2.9133579986111841E-2</v>
      </c>
      <c r="AK49" s="18">
        <v>6.2139991956599444E-2</v>
      </c>
      <c r="AL49" s="154">
        <v>5.5204791374401915E-2</v>
      </c>
      <c r="AM49" s="31">
        <v>4.560444106970981E-2</v>
      </c>
      <c r="AN49" s="26">
        <v>6.8040978443610345E-2</v>
      </c>
      <c r="AO49" s="26">
        <v>3.3866153285886103E-2</v>
      </c>
      <c r="AP49" s="18">
        <v>3.2311811566562251E-2</v>
      </c>
      <c r="AQ49" s="18">
        <v>4.517866176975973E-2</v>
      </c>
      <c r="AR49" s="18">
        <v>9.2284090161360022E-2</v>
      </c>
      <c r="AS49" s="154">
        <v>5.4419379301013197E-2</v>
      </c>
      <c r="AT49" s="3">
        <v>3.3961694679370859E-2</v>
      </c>
      <c r="AU49" s="83">
        <v>5.7661400869726757E-2</v>
      </c>
      <c r="AV49" s="18">
        <v>1.9912607547993368E-2</v>
      </c>
      <c r="AW49" s="18">
        <v>8.2073883463200659E-2</v>
      </c>
      <c r="AX49" s="18">
        <v>2.4642906419868944E-2</v>
      </c>
      <c r="AY49" s="18">
        <v>4.4082692747203771E-2</v>
      </c>
      <c r="AZ49" s="86">
        <v>5.6410806054007681E-2</v>
      </c>
      <c r="BA49" s="3">
        <v>1.8090230654558594E-2</v>
      </c>
      <c r="BB49" s="83">
        <v>6.6746843175431378E-2</v>
      </c>
      <c r="BC49" s="18">
        <v>1.6331011695638407E-2</v>
      </c>
      <c r="BD49" s="18">
        <v>5.5174079343636551E-2</v>
      </c>
      <c r="BE49" s="18">
        <v>5.3171677403256026E-2</v>
      </c>
      <c r="BF49" s="18">
        <v>6.2334796454496855E-2</v>
      </c>
      <c r="BG49" s="86">
        <v>4.5267951925009001E-2</v>
      </c>
      <c r="BH49" s="31">
        <v>2.4675672493015988E-2</v>
      </c>
      <c r="BI49" s="42">
        <v>4.3657348887982304E-2</v>
      </c>
      <c r="BJ49" s="26">
        <v>4.3377142553538271E-2</v>
      </c>
      <c r="BK49" s="26">
        <v>3.1376469652793344E-2</v>
      </c>
      <c r="BL49" s="18">
        <v>5.6695721976160407E-2</v>
      </c>
      <c r="BM49" s="18">
        <v>6.6568057184623844E-2</v>
      </c>
      <c r="BN49" s="86">
        <v>5.2506821039951718E-2</v>
      </c>
      <c r="BO49" s="31">
        <v>1.7456059789588311E-2</v>
      </c>
      <c r="BP49" s="42">
        <v>4.1361487822350759E-2</v>
      </c>
      <c r="BQ49" s="26">
        <v>3.9455779320850905E-2</v>
      </c>
      <c r="BR49" s="26">
        <v>4.3801210326347283E-2</v>
      </c>
      <c r="BS49" s="26">
        <v>6.7924531404695898E-2</v>
      </c>
      <c r="BT49" s="26">
        <v>9.6999443883239264E-2</v>
      </c>
      <c r="BU49" s="95">
        <v>5.7237211238929719E-2</v>
      </c>
      <c r="BV49" s="31">
        <v>2.1361229845294608E-2</v>
      </c>
      <c r="BW49" s="42">
        <v>3.3611842588835449E-2</v>
      </c>
      <c r="BX49" s="26">
        <v>1.4791800745095549E-2</v>
      </c>
      <c r="BY49" s="26">
        <v>5.5962752829650818E-2</v>
      </c>
      <c r="BZ49" s="26">
        <v>4.603917057356164E-2</v>
      </c>
      <c r="CA49" s="26">
        <v>6.0844517918910018E-2</v>
      </c>
      <c r="CB49" s="127">
        <v>6.2646136682681347E-2</v>
      </c>
      <c r="CC49" s="42">
        <v>2.2750652410260599E-2</v>
      </c>
      <c r="CD49" s="26">
        <v>3.1384516982083679E-2</v>
      </c>
      <c r="CE49" s="18">
        <v>6.1778721414951282E-3</v>
      </c>
      <c r="CF49" s="18">
        <v>7.9157913833829571E-2</v>
      </c>
      <c r="CG49" s="18">
        <v>5.9516023544800525E-2</v>
      </c>
      <c r="CH49" s="18">
        <v>6.4285724055581153E-2</v>
      </c>
      <c r="CI49" s="127">
        <v>5.0552473629357365E-2</v>
      </c>
      <c r="CJ49" s="3">
        <v>5.5384575662905673E-2</v>
      </c>
      <c r="CK49" s="154">
        <v>3.6931264300285656E-2</v>
      </c>
      <c r="CL49" s="3">
        <v>6.3804142534465882E-2</v>
      </c>
      <c r="CM49" s="154">
        <v>4.7195316085123361E-2</v>
      </c>
    </row>
    <row r="50" spans="1:91" x14ac:dyDescent="0.25">
      <c r="A50" s="282"/>
      <c r="B50" s="279"/>
      <c r="C50" s="14" t="s">
        <v>26</v>
      </c>
      <c r="D50" s="32">
        <f t="shared" si="13"/>
        <v>4.6286698835432405E-2</v>
      </c>
      <c r="E50" s="43">
        <f t="shared" si="14"/>
        <v>4.7567398461641555E-2</v>
      </c>
      <c r="F50" s="27">
        <f t="shared" si="15"/>
        <v>4.2759487770046678E-2</v>
      </c>
      <c r="G50" s="19">
        <f t="shared" si="16"/>
        <v>4.977601238745636E-2</v>
      </c>
      <c r="H50" s="19">
        <f t="shared" si="17"/>
        <v>4.2416252009355115E-2</v>
      </c>
      <c r="I50" s="19">
        <f t="shared" si="18"/>
        <v>5.0681197771205742E-2</v>
      </c>
      <c r="J50" s="22">
        <f t="shared" si="18"/>
        <v>4.7257254375877092E-2</v>
      </c>
      <c r="K50" s="32">
        <f t="shared" si="19"/>
        <v>4.7845908432773809E-2</v>
      </c>
      <c r="L50" s="43">
        <f t="shared" si="20"/>
        <v>5.1841170191810712E-2</v>
      </c>
      <c r="M50" s="27">
        <f t="shared" si="21"/>
        <v>4.2921929427194021E-2</v>
      </c>
      <c r="N50" s="19">
        <f t="shared" si="22"/>
        <v>5.1806105252696633E-2</v>
      </c>
      <c r="O50" s="19">
        <f t="shared" si="23"/>
        <v>4.2041123508994603E-2</v>
      </c>
      <c r="P50" s="19">
        <f t="shared" si="24"/>
        <v>5.1877510131882992E-2</v>
      </c>
      <c r="Q50" s="22">
        <f t="shared" si="25"/>
        <v>4.8335418759859375E-2</v>
      </c>
      <c r="R50" s="32">
        <v>3.9057681573184733E-2</v>
      </c>
      <c r="S50" s="27">
        <v>3.2037598299916141E-2</v>
      </c>
      <c r="T50" s="27">
        <v>3.5370673720533839E-2</v>
      </c>
      <c r="U50" s="19">
        <v>3.5383190189011517E-2</v>
      </c>
      <c r="V50" s="19">
        <v>2.8337431199102363E-2</v>
      </c>
      <c r="W50" s="19">
        <v>3.9517868650497001E-2</v>
      </c>
      <c r="X50" s="155">
        <v>3.8926447135450744E-2</v>
      </c>
      <c r="Y50" s="32">
        <v>4.38232257377024E-2</v>
      </c>
      <c r="Z50" s="27">
        <v>5.0324306504770489E-2</v>
      </c>
      <c r="AA50" s="27">
        <v>5.5231860153036626E-2</v>
      </c>
      <c r="AB50" s="19">
        <v>5.2444467730940102E-2</v>
      </c>
      <c r="AC50" s="19">
        <v>4.3006823575731379E-2</v>
      </c>
      <c r="AD50" s="19">
        <v>5.0054348993756916E-2</v>
      </c>
      <c r="AE50" s="155">
        <v>4.033160084374985E-2</v>
      </c>
      <c r="AF50" s="32">
        <v>4.8399627254074158E-2</v>
      </c>
      <c r="AG50" s="27">
        <v>5.1114905183245116E-2</v>
      </c>
      <c r="AH50" s="27">
        <v>4.1775615832929248E-2</v>
      </c>
      <c r="AI50" s="19">
        <v>6.5717916938378682E-2</v>
      </c>
      <c r="AJ50" s="19">
        <v>4.3979096716350551E-2</v>
      </c>
      <c r="AK50" s="19">
        <v>5.700392951474708E-2</v>
      </c>
      <c r="AL50" s="155">
        <v>4.5809187635835899E-2</v>
      </c>
      <c r="AM50" s="32">
        <v>5.2466444273395627E-2</v>
      </c>
      <c r="AN50" s="27">
        <v>6.4397801137535848E-2</v>
      </c>
      <c r="AO50" s="27">
        <v>4.0216691220277753E-2</v>
      </c>
      <c r="AP50" s="19">
        <v>5.0997336618921585E-2</v>
      </c>
      <c r="AQ50" s="19">
        <v>5.4843190673384133E-2</v>
      </c>
      <c r="AR50" s="19">
        <v>6.0634964132296625E-2</v>
      </c>
      <c r="AS50" s="155">
        <v>4.6563532791764908E-2</v>
      </c>
      <c r="AT50" s="5">
        <v>5.035255827240713E-2</v>
      </c>
      <c r="AU50" s="84">
        <v>6.250182179845172E-2</v>
      </c>
      <c r="AV50" s="19">
        <v>3.738350743282657E-2</v>
      </c>
      <c r="AW50" s="19">
        <v>5.2046272737892148E-2</v>
      </c>
      <c r="AX50" s="19">
        <v>4.091273577392688E-2</v>
      </c>
      <c r="AY50" s="19">
        <v>5.0077356074268185E-2</v>
      </c>
      <c r="AZ50" s="87">
        <v>5.2438212889070808E-2</v>
      </c>
      <c r="BA50" s="5">
        <v>5.6341108317806289E-2</v>
      </c>
      <c r="BB50" s="84">
        <v>6.4560764705134277E-2</v>
      </c>
      <c r="BC50" s="19">
        <v>4.0220206240577441E-2</v>
      </c>
      <c r="BD50" s="19">
        <v>5.5286994381604747E-2</v>
      </c>
      <c r="BE50" s="19">
        <v>4.3731803550225629E-2</v>
      </c>
      <c r="BF50" s="19">
        <v>5.8470175252477989E-2</v>
      </c>
      <c r="BG50" s="87">
        <v>5.1153663482491916E-2</v>
      </c>
      <c r="BH50" s="32">
        <v>5.1715821807953255E-2</v>
      </c>
      <c r="BI50" s="43">
        <v>5.680953931945882E-2</v>
      </c>
      <c r="BJ50" s="27">
        <v>4.8462002627921628E-2</v>
      </c>
      <c r="BK50" s="27">
        <v>5.8916982690179982E-2</v>
      </c>
      <c r="BL50" s="19">
        <v>4.0938858687440016E-2</v>
      </c>
      <c r="BM50" s="19">
        <v>4.7720212163199133E-2</v>
      </c>
      <c r="BN50" s="87">
        <v>5.7551367981356558E-2</v>
      </c>
      <c r="BO50" s="32">
        <v>4.0610800225666849E-2</v>
      </c>
      <c r="BP50" s="43">
        <v>3.2982624585973286E-2</v>
      </c>
      <c r="BQ50" s="27">
        <v>4.4714878189449081E-2</v>
      </c>
      <c r="BR50" s="27">
        <v>4.3655680734644348E-2</v>
      </c>
      <c r="BS50" s="27">
        <v>4.057904789579584E-2</v>
      </c>
      <c r="BT50" s="27">
        <v>5.1541226273820948E-2</v>
      </c>
      <c r="BU50" s="96">
        <v>5.3909337319154323E-2</v>
      </c>
      <c r="BV50" s="32">
        <v>4.4776008954666109E-2</v>
      </c>
      <c r="BW50" s="43">
        <v>2.7714571415713804E-2</v>
      </c>
      <c r="BX50" s="27">
        <v>4.1434012957932032E-2</v>
      </c>
      <c r="BY50" s="27">
        <v>4.1486886437843914E-2</v>
      </c>
      <c r="BZ50" s="27">
        <v>4.3952064812438137E-2</v>
      </c>
      <c r="CA50" s="27">
        <v>4.6741546691193049E-2</v>
      </c>
      <c r="CB50" s="128">
        <v>4.4219170174702394E-2</v>
      </c>
      <c r="CC50" s="43">
        <v>3.5323711937467465E-2</v>
      </c>
      <c r="CD50" s="27">
        <v>3.3230051666216051E-2</v>
      </c>
      <c r="CE50" s="19">
        <v>4.2785429324982575E-2</v>
      </c>
      <c r="CF50" s="19">
        <v>4.1824395415146577E-2</v>
      </c>
      <c r="CG50" s="19">
        <v>4.3881467209156227E-2</v>
      </c>
      <c r="CH50" s="19">
        <v>4.5050349965800485E-2</v>
      </c>
      <c r="CI50" s="128">
        <v>4.167002350519354E-2</v>
      </c>
      <c r="CJ50" s="5">
        <v>3.6194294863246247E-2</v>
      </c>
      <c r="CK50" s="155">
        <v>5.1812940596687999E-2</v>
      </c>
      <c r="CL50" s="5">
        <v>2.1128490561630416E-2</v>
      </c>
      <c r="CM50" s="155">
        <v>2.234929698637609E-2</v>
      </c>
    </row>
    <row r="51" spans="1:91" x14ac:dyDescent="0.25">
      <c r="A51" s="282"/>
      <c r="B51" s="279"/>
      <c r="C51" s="14" t="s">
        <v>27</v>
      </c>
      <c r="D51" s="32">
        <f t="shared" si="13"/>
        <v>8.9838113419835247E-2</v>
      </c>
      <c r="E51" s="43">
        <f t="shared" si="14"/>
        <v>8.2731151263876229E-2</v>
      </c>
      <c r="F51" s="27">
        <f t="shared" si="15"/>
        <v>7.8370928724179861E-2</v>
      </c>
      <c r="G51" s="19">
        <f t="shared" si="16"/>
        <v>7.7525877626399911E-2</v>
      </c>
      <c r="H51" s="19">
        <f t="shared" si="17"/>
        <v>9.1502458575716678E-2</v>
      </c>
      <c r="I51" s="19">
        <f t="shared" si="18"/>
        <v>9.5506108874391052E-2</v>
      </c>
      <c r="J51" s="22">
        <f t="shared" si="18"/>
        <v>0.11258342971450035</v>
      </c>
      <c r="K51" s="32">
        <f t="shared" si="19"/>
        <v>8.9570220292355798E-2</v>
      </c>
      <c r="L51" s="43">
        <f t="shared" si="20"/>
        <v>9.2139621845478969E-2</v>
      </c>
      <c r="M51" s="27">
        <f t="shared" si="21"/>
        <v>7.7113963907058256E-2</v>
      </c>
      <c r="N51" s="19">
        <f t="shared" si="22"/>
        <v>7.8589954487245747E-2</v>
      </c>
      <c r="O51" s="19">
        <f t="shared" si="23"/>
        <v>9.1475102483615373E-2</v>
      </c>
      <c r="P51" s="19">
        <f t="shared" si="24"/>
        <v>9.6366134813418977E-2</v>
      </c>
      <c r="Q51" s="22">
        <f t="shared" si="25"/>
        <v>0.11081673792175306</v>
      </c>
      <c r="R51" s="32">
        <v>6.6230475841245154E-2</v>
      </c>
      <c r="S51" s="27">
        <v>8.1437815520999601E-2</v>
      </c>
      <c r="T51" s="27">
        <v>9.7017002034270175E-2</v>
      </c>
      <c r="U51" s="19">
        <v>5.077467536165868E-2</v>
      </c>
      <c r="V51" s="19">
        <v>8.8096127149921127E-2</v>
      </c>
      <c r="W51" s="19">
        <v>6.1631191880301021E-2</v>
      </c>
      <c r="X51" s="155">
        <v>8.4680246789598665E-2</v>
      </c>
      <c r="Y51" s="32">
        <v>6.6367031149996009E-2</v>
      </c>
      <c r="Z51" s="27">
        <v>0.12447465217859129</v>
      </c>
      <c r="AA51" s="27">
        <v>0.10572786802149692</v>
      </c>
      <c r="AB51" s="19">
        <v>6.2597161647880456E-2</v>
      </c>
      <c r="AC51" s="19">
        <v>9.7952949060901268E-2</v>
      </c>
      <c r="AD51" s="19">
        <v>8.8878786822435302E-2</v>
      </c>
      <c r="AE51" s="155">
        <v>0.11109348592082262</v>
      </c>
      <c r="AF51" s="32">
        <v>0.10393325594375576</v>
      </c>
      <c r="AG51" s="27">
        <v>0.10289601899833911</v>
      </c>
      <c r="AH51" s="27">
        <v>4.6487522955337354E-2</v>
      </c>
      <c r="AI51" s="19">
        <v>7.2561601252006905E-2</v>
      </c>
      <c r="AJ51" s="19">
        <v>9.1089608084007637E-2</v>
      </c>
      <c r="AK51" s="19">
        <v>9.1521594563923073E-2</v>
      </c>
      <c r="AL51" s="155">
        <v>8.4319670345967546E-2</v>
      </c>
      <c r="AM51" s="32">
        <v>8.9922164651660544E-2</v>
      </c>
      <c r="AN51" s="27">
        <v>0.1255335329804636</v>
      </c>
      <c r="AO51" s="27">
        <v>5.8406240324714864E-2</v>
      </c>
      <c r="AP51" s="19">
        <v>8.7332682742166726E-2</v>
      </c>
      <c r="AQ51" s="19">
        <v>0.11191751377267223</v>
      </c>
      <c r="AR51" s="19">
        <v>0.11880916957209649</v>
      </c>
      <c r="AS51" s="155">
        <v>9.1513284389364374E-2</v>
      </c>
      <c r="AT51" s="5">
        <v>0.10217182677216029</v>
      </c>
      <c r="AU51" s="84">
        <v>7.0007664376886811E-2</v>
      </c>
      <c r="AV51" s="19">
        <v>6.5757811841836197E-2</v>
      </c>
      <c r="AW51" s="19">
        <v>0.11133140140485251</v>
      </c>
      <c r="AX51" s="19">
        <v>0.10319342989054556</v>
      </c>
      <c r="AY51" s="19">
        <v>0.11431685452027135</v>
      </c>
      <c r="AZ51" s="87">
        <v>0.14115060938956844</v>
      </c>
      <c r="BA51" s="5">
        <v>0.10867383307391626</v>
      </c>
      <c r="BB51" s="84">
        <v>7.9568272872994922E-2</v>
      </c>
      <c r="BC51" s="19">
        <v>6.0933843708530548E-2</v>
      </c>
      <c r="BD51" s="19">
        <v>9.694070528168322E-2</v>
      </c>
      <c r="BE51" s="19">
        <v>8.9498273687723118E-2</v>
      </c>
      <c r="BF51" s="19">
        <v>9.7535277745510005E-2</v>
      </c>
      <c r="BG51" s="87">
        <v>0.13544362771320978</v>
      </c>
      <c r="BH51" s="32">
        <v>9.1510989042791299E-2</v>
      </c>
      <c r="BI51" s="43">
        <v>0.10158947971481025</v>
      </c>
      <c r="BJ51" s="27">
        <v>0.10192926861332106</v>
      </c>
      <c r="BK51" s="27">
        <v>7.7117011064001317E-2</v>
      </c>
      <c r="BL51" s="19">
        <v>8.430954443968551E-2</v>
      </c>
      <c r="BM51" s="19">
        <v>0.10938267906095991</v>
      </c>
      <c r="BN51" s="87">
        <v>0.11011853227306302</v>
      </c>
      <c r="BO51" s="32">
        <v>8.7752185863321022E-2</v>
      </c>
      <c r="BP51" s="43">
        <v>5.1609538120746194E-2</v>
      </c>
      <c r="BQ51" s="27">
        <v>8.0652153756958861E-2</v>
      </c>
      <c r="BR51" s="27">
        <v>7.0064397143716178E-2</v>
      </c>
      <c r="BS51" s="27">
        <v>6.5743373783466508E-2</v>
      </c>
      <c r="BT51" s="27">
        <v>8.8853524341854631E-2</v>
      </c>
      <c r="BU51" s="96">
        <v>0.12821444655243006</v>
      </c>
      <c r="BV51" s="32">
        <v>0.10213995070455646</v>
      </c>
      <c r="BW51" s="43">
        <v>4.0321340989376196E-2</v>
      </c>
      <c r="BX51" s="27">
        <v>8.7337080435159017E-2</v>
      </c>
      <c r="BY51" s="27">
        <v>7.8510581446149641E-2</v>
      </c>
      <c r="BZ51" s="27">
        <v>8.3158223319730232E-2</v>
      </c>
      <c r="CA51" s="27">
        <v>0.10155853987048936</v>
      </c>
      <c r="CB51" s="128">
        <v>0.11673548349385149</v>
      </c>
      <c r="CC51" s="43">
        <v>7.9679421154949595E-2</v>
      </c>
      <c r="CD51" s="27">
        <v>4.987319688555425E-2</v>
      </c>
      <c r="CE51" s="19">
        <v>7.9460495550173482E-2</v>
      </c>
      <c r="CF51" s="19">
        <v>6.8028558919883436E-2</v>
      </c>
      <c r="CG51" s="19">
        <v>0.10006554256851363</v>
      </c>
      <c r="CH51" s="19">
        <v>8.2573470366069338E-2</v>
      </c>
      <c r="CI51" s="128">
        <v>0.12256491027712765</v>
      </c>
      <c r="CJ51" s="5">
        <v>7.2704353541693786E-2</v>
      </c>
      <c r="CK51" s="155">
        <v>7.5246694739466879E-2</v>
      </c>
      <c r="CL51" s="5">
        <v>6.6247189236968082E-2</v>
      </c>
      <c r="CM51" s="155">
        <v>3.8626223413342528E-2</v>
      </c>
    </row>
    <row r="52" spans="1:91" x14ac:dyDescent="0.25">
      <c r="A52" s="282"/>
      <c r="B52" s="279"/>
      <c r="C52" s="14" t="s">
        <v>29</v>
      </c>
      <c r="D52" s="32">
        <f t="shared" si="13"/>
        <v>3.924262784705386E-2</v>
      </c>
      <c r="E52" s="43">
        <f t="shared" si="14"/>
        <v>2.8232892447637169E-2</v>
      </c>
      <c r="F52" s="27">
        <f t="shared" si="15"/>
        <v>3.3511478545459425E-2</v>
      </c>
      <c r="G52" s="19">
        <f t="shared" si="16"/>
        <v>6.2305666588723996E-2</v>
      </c>
      <c r="H52" s="19">
        <f t="shared" si="17"/>
        <v>5.0057649234581593E-2</v>
      </c>
      <c r="I52" s="19">
        <f t="shared" si="18"/>
        <v>6.0876186058134371E-2</v>
      </c>
      <c r="J52" s="22">
        <f t="shared" si="18"/>
        <v>3.6318892633181263E-2</v>
      </c>
      <c r="K52" s="32">
        <f t="shared" si="19"/>
        <v>4.3704103434492547E-2</v>
      </c>
      <c r="L52" s="43">
        <f t="shared" si="20"/>
        <v>3.5291115559546463E-2</v>
      </c>
      <c r="M52" s="27">
        <f t="shared" si="21"/>
        <v>3.4367306006207167E-2</v>
      </c>
      <c r="N52" s="19">
        <f t="shared" si="22"/>
        <v>4.6402209526272463E-2</v>
      </c>
      <c r="O52" s="19">
        <f t="shared" si="23"/>
        <v>4.6274864793069768E-2</v>
      </c>
      <c r="P52" s="19">
        <f t="shared" si="24"/>
        <v>5.7364556474532487E-2</v>
      </c>
      <c r="Q52" s="22">
        <f t="shared" si="25"/>
        <v>3.977361579147657E-2</v>
      </c>
      <c r="R52" s="32">
        <v>2.0382340248336402E-2</v>
      </c>
      <c r="S52" s="27">
        <v>3.1999987657063862E-2</v>
      </c>
      <c r="T52" s="27">
        <v>3.0017144336612973E-2</v>
      </c>
      <c r="U52" s="19">
        <v>1.4356767633038246E-2</v>
      </c>
      <c r="V52" s="19">
        <v>1.6912264864693275E-2</v>
      </c>
      <c r="W52" s="19">
        <v>6.8509006945504866E-2</v>
      </c>
      <c r="X52" s="155">
        <v>1.593046180123377E-2</v>
      </c>
      <c r="Y52" s="32">
        <v>1.0648594031599868E-2</v>
      </c>
      <c r="Z52" s="27">
        <v>5.1855618236268497E-2</v>
      </c>
      <c r="AA52" s="27">
        <v>1.8753211382216323E-2</v>
      </c>
      <c r="AB52" s="19">
        <v>0.15195412056962421</v>
      </c>
      <c r="AC52" s="19">
        <v>2.8235307404850543E-2</v>
      </c>
      <c r="AD52" s="19">
        <v>2.467867592733981E-2</v>
      </c>
      <c r="AE52" s="155">
        <v>8.1117671728138992E-3</v>
      </c>
      <c r="AF52" s="32">
        <v>2.6863840762721986E-2</v>
      </c>
      <c r="AG52" s="27">
        <v>3.095817879954111E-2</v>
      </c>
      <c r="AH52" s="27">
        <v>0</v>
      </c>
      <c r="AI52" s="19">
        <v>6.3806008242392978E-2</v>
      </c>
      <c r="AJ52" s="19">
        <v>6.1868458180312509E-2</v>
      </c>
      <c r="AK52" s="19">
        <v>5.3578704315935109E-2</v>
      </c>
      <c r="AL52" s="155">
        <v>7.8497933764583666E-2</v>
      </c>
      <c r="AM52" s="32">
        <v>4.3187842745660933E-2</v>
      </c>
      <c r="AN52" s="27">
        <v>2.8337391826345447E-2</v>
      </c>
      <c r="AO52" s="27">
        <v>1.8151299796427121E-2</v>
      </c>
      <c r="AP52" s="19">
        <v>1.5588580123861832E-2</v>
      </c>
      <c r="AQ52" s="19">
        <v>8.4844192175813626E-2</v>
      </c>
      <c r="AR52" s="19">
        <v>1.6227482636237859E-2</v>
      </c>
      <c r="AS52" s="155">
        <v>8.540931345858609E-3</v>
      </c>
      <c r="AT52" s="5">
        <v>3.0642779802669693E-2</v>
      </c>
      <c r="AU52" s="84">
        <v>2.0072756194486455E-2</v>
      </c>
      <c r="AV52" s="19">
        <v>6.5863260344295488E-2</v>
      </c>
      <c r="AW52" s="19">
        <v>2.5971730582927444E-2</v>
      </c>
      <c r="AX52" s="19">
        <v>2.3944660829687943E-2</v>
      </c>
      <c r="AY52" s="19">
        <v>8.4040926523849438E-2</v>
      </c>
      <c r="AZ52" s="87">
        <v>5.0280472054886838E-2</v>
      </c>
      <c r="BA52" s="5">
        <v>2.1832883573932781E-2</v>
      </c>
      <c r="BB52" s="84">
        <v>3.7076723524769831E-2</v>
      </c>
      <c r="BC52" s="19">
        <v>9.2544143373766413E-3</v>
      </c>
      <c r="BD52" s="19">
        <v>2.0832803832902577E-2</v>
      </c>
      <c r="BE52" s="19">
        <v>5.8823376097878355E-2</v>
      </c>
      <c r="BF52" s="19">
        <v>0.16472605123067921</v>
      </c>
      <c r="BG52" s="87">
        <v>2.2045499906491968E-2</v>
      </c>
      <c r="BH52" s="32">
        <v>9.2545462958678451E-2</v>
      </c>
      <c r="BI52" s="43">
        <v>8.2028268237896468E-2</v>
      </c>
      <c r="BJ52" s="27">
        <v>8.6621064864934261E-2</v>
      </c>
      <c r="BK52" s="27">
        <v>1.7340165078149585E-2</v>
      </c>
      <c r="BL52" s="19">
        <v>4.2127610904800848E-2</v>
      </c>
      <c r="BM52" s="19">
        <v>4.2048540187892287E-2</v>
      </c>
      <c r="BN52" s="87">
        <v>5.5461702030896613E-2</v>
      </c>
      <c r="BO52" s="32">
        <v>0.10352908335234021</v>
      </c>
      <c r="BP52" s="43">
        <v>0</v>
      </c>
      <c r="BQ52" s="27">
        <v>4.6278052987794548E-2</v>
      </c>
      <c r="BR52" s="27">
        <v>6.1367500147282837E-2</v>
      </c>
      <c r="BS52" s="27">
        <v>5.3443047886521107E-2</v>
      </c>
      <c r="BT52" s="27">
        <v>5.1070640288212888E-3</v>
      </c>
      <c r="BU52" s="96">
        <v>7.9320158255047166E-2</v>
      </c>
      <c r="BV52" s="32">
        <v>3.3051832330163476E-2</v>
      </c>
      <c r="BW52" s="43">
        <v>0</v>
      </c>
      <c r="BX52" s="27">
        <v>4.5964169704004534E-2</v>
      </c>
      <c r="BY52" s="27">
        <v>0.17578971886671349</v>
      </c>
      <c r="BZ52" s="27">
        <v>4.9181295766863461E-2</v>
      </c>
      <c r="CA52" s="27">
        <v>6.2379468201784791E-2</v>
      </c>
      <c r="CB52" s="128">
        <v>2.5000000000000001E-2</v>
      </c>
      <c r="CC52" s="43">
        <v>9.7416186644347976E-3</v>
      </c>
      <c r="CD52" s="27">
        <v>0</v>
      </c>
      <c r="CE52" s="19">
        <v>1.4212167700932447E-2</v>
      </c>
      <c r="CF52" s="19">
        <v>7.6049270810346695E-2</v>
      </c>
      <c r="CG52" s="19">
        <v>8.1196278234394265E-2</v>
      </c>
      <c r="CH52" s="19">
        <v>8.746594058329904E-2</v>
      </c>
      <c r="CI52" s="128">
        <v>0.02</v>
      </c>
      <c r="CJ52" s="5">
        <v>7.1393689417600922E-2</v>
      </c>
      <c r="CK52" s="155">
        <v>0</v>
      </c>
      <c r="CL52" s="5">
        <v>0</v>
      </c>
      <c r="CM52" s="155">
        <v>2.4460433414419669E-2</v>
      </c>
    </row>
    <row r="53" spans="1:91" x14ac:dyDescent="0.25">
      <c r="A53" s="282"/>
      <c r="B53" s="279"/>
      <c r="C53" s="14" t="s">
        <v>30</v>
      </c>
      <c r="D53" s="32">
        <f t="shared" si="13"/>
        <v>0.12295917400793195</v>
      </c>
      <c r="E53" s="43">
        <f t="shared" si="14"/>
        <v>0.15306788389683154</v>
      </c>
      <c r="F53" s="27">
        <f t="shared" si="15"/>
        <v>9.6820115907991777E-2</v>
      </c>
      <c r="G53" s="19">
        <f t="shared" si="16"/>
        <v>8.3821040921051165E-2</v>
      </c>
      <c r="H53" s="19">
        <f t="shared" si="17"/>
        <v>7.7659675500270989E-2</v>
      </c>
      <c r="I53" s="19">
        <f t="shared" si="18"/>
        <v>0.19133070207382769</v>
      </c>
      <c r="J53" s="22">
        <f t="shared" si="18"/>
        <v>9.2877327181786512E-2</v>
      </c>
      <c r="K53" s="32">
        <f t="shared" si="19"/>
        <v>0.12347066999327791</v>
      </c>
      <c r="L53" s="43">
        <f t="shared" si="20"/>
        <v>0.15816462073378751</v>
      </c>
      <c r="M53" s="27">
        <f t="shared" si="21"/>
        <v>9.7619235206765492E-2</v>
      </c>
      <c r="N53" s="19">
        <f t="shared" si="22"/>
        <v>8.5924946717250164E-2</v>
      </c>
      <c r="O53" s="19">
        <f t="shared" si="23"/>
        <v>7.4117709728739808E-2</v>
      </c>
      <c r="P53" s="19">
        <f t="shared" si="24"/>
        <v>0.17553891118907969</v>
      </c>
      <c r="Q53" s="22">
        <f t="shared" si="25"/>
        <v>0.10808552034009325</v>
      </c>
      <c r="R53" s="32">
        <v>0.16525765146881211</v>
      </c>
      <c r="S53" s="27">
        <v>7.8768337667882493E-2</v>
      </c>
      <c r="T53" s="27">
        <v>0.10392205978282312</v>
      </c>
      <c r="U53" s="19">
        <v>6.4130963791860771E-2</v>
      </c>
      <c r="V53" s="19">
        <v>1.3774125553082795E-2</v>
      </c>
      <c r="W53" s="19">
        <v>0.16489346253928197</v>
      </c>
      <c r="X53" s="155">
        <v>7.9474334047656206E-2</v>
      </c>
      <c r="Y53" s="32">
        <v>0.14434836426978748</v>
      </c>
      <c r="Z53" s="27">
        <v>0.15552695666712696</v>
      </c>
      <c r="AA53" s="27">
        <v>0.19944383832847973</v>
      </c>
      <c r="AB53" s="19">
        <v>5.0239936111692696E-2</v>
      </c>
      <c r="AC53" s="19">
        <v>8.4175254226102822E-2</v>
      </c>
      <c r="AD53" s="19">
        <v>0.25886562169990429</v>
      </c>
      <c r="AE53" s="155">
        <v>0.11647904371291115</v>
      </c>
      <c r="AF53" s="32">
        <v>5.8020595306580373E-2</v>
      </c>
      <c r="AG53" s="27">
        <v>0.20011991353024336</v>
      </c>
      <c r="AH53" s="27">
        <v>5.3301868648027419E-2</v>
      </c>
      <c r="AI53" s="19">
        <v>6.4603458562680627E-2</v>
      </c>
      <c r="AJ53" s="19">
        <v>1.1883571304324447E-2</v>
      </c>
      <c r="AK53" s="19">
        <v>6.9698992187034847E-2</v>
      </c>
      <c r="AL53" s="155">
        <v>7.0211749802247828E-2</v>
      </c>
      <c r="AM53" s="32">
        <v>0.11379071404484331</v>
      </c>
      <c r="AN53" s="27">
        <v>0.20241159764677016</v>
      </c>
      <c r="AO53" s="27">
        <v>7.483011013971802E-2</v>
      </c>
      <c r="AP53" s="19">
        <v>9.2147568802583221E-2</v>
      </c>
      <c r="AQ53" s="19">
        <v>7.1301362106138549E-2</v>
      </c>
      <c r="AR53" s="19">
        <v>0.17287270823980477</v>
      </c>
      <c r="AS53" s="155">
        <v>8.7043170006286016E-2</v>
      </c>
      <c r="AT53" s="5">
        <v>9.4967819638338155E-2</v>
      </c>
      <c r="AU53" s="84">
        <v>0.19699210829038205</v>
      </c>
      <c r="AV53" s="19">
        <v>8.2036354651847374E-2</v>
      </c>
      <c r="AW53" s="19">
        <v>9.9158796863649312E-2</v>
      </c>
      <c r="AX53" s="19">
        <v>8.9126680350988238E-2</v>
      </c>
      <c r="AY53" s="19">
        <v>0.12479206619502176</v>
      </c>
      <c r="AZ53" s="87">
        <v>8.4060427639309765E-2</v>
      </c>
      <c r="BA53" s="5">
        <v>0.13136221286707545</v>
      </c>
      <c r="BB53" s="84">
        <v>0.20241165765939212</v>
      </c>
      <c r="BC53" s="19">
        <v>8.9743762327748056E-2</v>
      </c>
      <c r="BD53" s="19">
        <v>7.7780773489864896E-2</v>
      </c>
      <c r="BE53" s="19">
        <v>3.1080093868099502E-2</v>
      </c>
      <c r="BF53" s="19">
        <v>0.16786816081685846</v>
      </c>
      <c r="BG53" s="87">
        <v>0.21041748387950115</v>
      </c>
      <c r="BH53" s="32">
        <v>0.11761069800317754</v>
      </c>
      <c r="BI53" s="43">
        <v>0.1374540943961895</v>
      </c>
      <c r="BJ53" s="27">
        <v>8.1521856710035798E-2</v>
      </c>
      <c r="BK53" s="27">
        <v>0.16204327810388519</v>
      </c>
      <c r="BL53" s="19">
        <v>0.1161618255794456</v>
      </c>
      <c r="BM53" s="19">
        <v>0.1969658650869282</v>
      </c>
      <c r="BN53" s="87">
        <v>0.10147154367932824</v>
      </c>
      <c r="BO53" s="32">
        <v>0.16240730434760869</v>
      </c>
      <c r="BP53" s="43">
        <v>9.163230001231347E-2</v>
      </c>
      <c r="BQ53" s="27">
        <v>9.6154031065444359E-2</v>
      </c>
      <c r="BR53" s="27">
        <v>7.7294798011784557E-2</v>
      </c>
      <c r="BS53" s="27">
        <v>0.17543876484173651</v>
      </c>
      <c r="BT53" s="27">
        <v>0.2483544127478032</v>
      </c>
      <c r="BU53" s="96">
        <v>0.11552640995350569</v>
      </c>
      <c r="BV53" s="32">
        <v>0.10069411475190627</v>
      </c>
      <c r="BW53" s="43">
        <v>0.11686479219528739</v>
      </c>
      <c r="BX53" s="27">
        <v>9.1093292588315694E-2</v>
      </c>
      <c r="BY53" s="27">
        <v>7.0373091985449832E-2</v>
      </c>
      <c r="BZ53" s="27">
        <v>6.4279285045387602E-2</v>
      </c>
      <c r="CA53" s="27">
        <v>0.27127388300042532</v>
      </c>
      <c r="CB53" s="128">
        <v>3.9632904188246783E-2</v>
      </c>
      <c r="CC53" s="43">
        <v>0.14113226538119</v>
      </c>
      <c r="CD53" s="27">
        <v>0.14849708090272792</v>
      </c>
      <c r="CE53" s="19">
        <v>9.615398483747814E-2</v>
      </c>
      <c r="CF53" s="19">
        <v>8.0437743487060481E-2</v>
      </c>
      <c r="CG53" s="19">
        <v>0.11937579212740375</v>
      </c>
      <c r="CH53" s="19">
        <v>0.23772184822521417</v>
      </c>
      <c r="CI53" s="128">
        <v>2.4456204908872198E-2</v>
      </c>
      <c r="CJ53" s="5">
        <v>0.13131430616444484</v>
      </c>
      <c r="CK53" s="155">
        <v>0.17361518399740444</v>
      </c>
      <c r="CL53" s="5">
        <v>0.10638297872340427</v>
      </c>
      <c r="CM53" s="155">
        <v>0</v>
      </c>
    </row>
    <row r="54" spans="1:91" s="8" customFormat="1" ht="13.5" customHeight="1" thickBot="1" x14ac:dyDescent="0.3">
      <c r="A54" s="282"/>
      <c r="B54" s="280"/>
      <c r="C54" s="15" t="s">
        <v>31</v>
      </c>
      <c r="D54" s="33">
        <f t="shared" si="13"/>
        <v>5.1952705170258115E-2</v>
      </c>
      <c r="E54" s="44">
        <f t="shared" si="14"/>
        <v>5.3708092933077232E-2</v>
      </c>
      <c r="F54" s="28">
        <f t="shared" si="15"/>
        <v>4.7403440793602612E-2</v>
      </c>
      <c r="G54" s="20">
        <f t="shared" si="16"/>
        <v>5.3564339385859673E-2</v>
      </c>
      <c r="H54" s="20">
        <f t="shared" si="17"/>
        <v>4.9468074565474085E-2</v>
      </c>
      <c r="I54" s="20">
        <f t="shared" si="18"/>
        <v>6.0524309071356239E-2</v>
      </c>
      <c r="J54" s="23">
        <f t="shared" si="18"/>
        <v>5.7060873233307517E-2</v>
      </c>
      <c r="K54" s="33">
        <f t="shared" si="19"/>
        <v>5.3300024108644178E-2</v>
      </c>
      <c r="L54" s="44">
        <f t="shared" si="20"/>
        <v>5.8556958923897479E-2</v>
      </c>
      <c r="M54" s="28">
        <f t="shared" si="21"/>
        <v>4.7773485687342576E-2</v>
      </c>
      <c r="N54" s="20">
        <f t="shared" si="22"/>
        <v>5.4760857856546052E-2</v>
      </c>
      <c r="O54" s="20">
        <f t="shared" si="23"/>
        <v>4.8892703214707005E-2</v>
      </c>
      <c r="P54" s="20">
        <f t="shared" si="24"/>
        <v>6.1368284399200307E-2</v>
      </c>
      <c r="Q54" s="23">
        <f t="shared" si="25"/>
        <v>5.7923265088193072E-2</v>
      </c>
      <c r="R54" s="33">
        <v>4.3419545135729057E-2</v>
      </c>
      <c r="S54" s="28">
        <v>3.9276052302902008E-2</v>
      </c>
      <c r="T54" s="28">
        <v>4.538729868910911E-2</v>
      </c>
      <c r="U54" s="20">
        <v>3.6208222423345253E-2</v>
      </c>
      <c r="V54" s="20">
        <v>3.5801263231332911E-2</v>
      </c>
      <c r="W54" s="20">
        <v>4.7782368171360987E-2</v>
      </c>
      <c r="X54" s="156">
        <v>4.5437020918516292E-2</v>
      </c>
      <c r="Y54" s="33">
        <v>4.6867147182854438E-2</v>
      </c>
      <c r="Z54" s="28">
        <v>5.9884617574957021E-2</v>
      </c>
      <c r="AA54" s="28">
        <v>6.4008525847860917E-2</v>
      </c>
      <c r="AB54" s="20">
        <v>5.2907771642747813E-2</v>
      </c>
      <c r="AC54" s="20">
        <v>4.9942331981778047E-2</v>
      </c>
      <c r="AD54" s="20">
        <v>6.0371495949985053E-2</v>
      </c>
      <c r="AE54" s="156">
        <v>5.2629618364328931E-2</v>
      </c>
      <c r="AF54" s="33">
        <v>5.5613844832914566E-2</v>
      </c>
      <c r="AG54" s="28">
        <v>5.9038007192858892E-2</v>
      </c>
      <c r="AH54" s="28">
        <v>4.1688319240863678E-2</v>
      </c>
      <c r="AI54" s="20">
        <v>6.3585357070951629E-2</v>
      </c>
      <c r="AJ54" s="20">
        <v>4.8351356106181249E-2</v>
      </c>
      <c r="AK54" s="20">
        <v>6.1983060752840484E-2</v>
      </c>
      <c r="AL54" s="156">
        <v>5.2263123550786696E-2</v>
      </c>
      <c r="AM54" s="33">
        <v>5.811231807618162E-2</v>
      </c>
      <c r="AN54" s="28">
        <v>7.5101184097340984E-2</v>
      </c>
      <c r="AO54" s="28">
        <v>4.2553372149416888E-2</v>
      </c>
      <c r="AP54" s="20">
        <v>5.4568239447008948E-2</v>
      </c>
      <c r="AQ54" s="20">
        <v>6.1798075847109245E-2</v>
      </c>
      <c r="AR54" s="20">
        <v>7.2072647890886854E-2</v>
      </c>
      <c r="AS54" s="156">
        <v>5.3463319853569828E-2</v>
      </c>
      <c r="AT54" s="7">
        <v>5.6554396256948775E-2</v>
      </c>
      <c r="AU54" s="85">
        <v>6.5650912006563256E-2</v>
      </c>
      <c r="AV54" s="20">
        <v>4.1088454765007151E-2</v>
      </c>
      <c r="AW54" s="20">
        <v>6.2023181198832718E-2</v>
      </c>
      <c r="AX54" s="20">
        <v>4.8125987335180122E-2</v>
      </c>
      <c r="AY54" s="20">
        <v>5.9598645598072791E-2</v>
      </c>
      <c r="AZ54" s="88">
        <v>6.5002795824600876E-2</v>
      </c>
      <c r="BA54" s="7">
        <v>6.1454963629231023E-2</v>
      </c>
      <c r="BB54" s="85">
        <v>6.9352799785528968E-2</v>
      </c>
      <c r="BC54" s="20">
        <v>4.1947483862842527E-2</v>
      </c>
      <c r="BD54" s="20">
        <v>6.0235759614851683E-2</v>
      </c>
      <c r="BE54" s="20">
        <v>4.9920530103336663E-2</v>
      </c>
      <c r="BF54" s="20">
        <v>6.6815075581015779E-2</v>
      </c>
      <c r="BG54" s="88">
        <v>6.4554671773930594E-2</v>
      </c>
      <c r="BH54" s="33">
        <v>5.6569724754197581E-2</v>
      </c>
      <c r="BI54" s="44">
        <v>6.3342348045417149E-2</v>
      </c>
      <c r="BJ54" s="28">
        <v>5.5678427153186313E-2</v>
      </c>
      <c r="BK54" s="28">
        <v>6.0847082585904502E-2</v>
      </c>
      <c r="BL54" s="20">
        <v>4.8760637532767159E-2</v>
      </c>
      <c r="BM54" s="20">
        <v>5.9636515947509308E-2</v>
      </c>
      <c r="BN54" s="88">
        <v>6.4873457642112595E-2</v>
      </c>
      <c r="BO54" s="33">
        <v>4.7808253001096375E-2</v>
      </c>
      <c r="BP54" s="44">
        <v>3.6809750385611524E-2</v>
      </c>
      <c r="BQ54" s="28">
        <v>4.9836003790454018E-2</v>
      </c>
      <c r="BR54" s="28">
        <v>4.7711248868725929E-2</v>
      </c>
      <c r="BS54" s="28">
        <v>4.8441443579970662E-2</v>
      </c>
      <c r="BT54" s="28">
        <v>6.2686465301931199E-2</v>
      </c>
      <c r="BU54" s="97">
        <v>6.5162112777698719E-2</v>
      </c>
      <c r="BV54" s="33">
        <v>5.092926142716199E-2</v>
      </c>
      <c r="BW54" s="44">
        <v>3.1293434326036901E-2</v>
      </c>
      <c r="BX54" s="28">
        <v>4.6167725990532267E-2</v>
      </c>
      <c r="BY54" s="28">
        <v>4.8901248598661136E-2</v>
      </c>
      <c r="BZ54" s="28">
        <v>4.9352655741086084E-2</v>
      </c>
      <c r="CA54" s="28">
        <v>5.900711972785698E-2</v>
      </c>
      <c r="CB54" s="129">
        <v>5.4868881042814135E-2</v>
      </c>
      <c r="CC54" s="44">
        <v>4.219759740626574E-2</v>
      </c>
      <c r="CD54" s="28">
        <v>3.7331823613555595E-2</v>
      </c>
      <c r="CE54" s="20">
        <v>4.5678796446753267E-2</v>
      </c>
      <c r="CF54" s="20">
        <v>4.865528240756721E-2</v>
      </c>
      <c r="CG54" s="20">
        <v>5.4186464195998714E-2</v>
      </c>
      <c r="CH54" s="20">
        <v>5.5289695792103008E-2</v>
      </c>
      <c r="CI54" s="129">
        <v>5.2353730584716512E-2</v>
      </c>
      <c r="CJ54" s="7">
        <v>4.5122151309866264E-2</v>
      </c>
      <c r="CK54" s="156">
        <v>5.7514093985367956E-2</v>
      </c>
      <c r="CL54" s="7">
        <v>3.3079573779377563E-2</v>
      </c>
      <c r="CM54" s="156">
        <v>2.7696415910397138E-2</v>
      </c>
    </row>
    <row r="55" spans="1:91" ht="12.75" customHeight="1" x14ac:dyDescent="0.25">
      <c r="A55" s="282"/>
      <c r="B55" s="278" t="s">
        <v>41</v>
      </c>
      <c r="C55" s="13" t="s">
        <v>25</v>
      </c>
      <c r="D55" s="31">
        <f t="shared" si="13"/>
        <v>9.2268640132117316E-2</v>
      </c>
      <c r="E55" s="42">
        <f t="shared" si="14"/>
        <v>8.0258712662086076E-2</v>
      </c>
      <c r="F55" s="26">
        <f t="shared" si="15"/>
        <v>6.864803878774503E-2</v>
      </c>
      <c r="G55" s="18">
        <f t="shared" si="16"/>
        <v>5.3273356858740538E-2</v>
      </c>
      <c r="H55" s="18">
        <f t="shared" si="17"/>
        <v>7.6103048611471893E-2</v>
      </c>
      <c r="I55" s="18">
        <f t="shared" si="18"/>
        <v>9.0730471867110307E-2</v>
      </c>
      <c r="J55" s="21">
        <f t="shared" si="18"/>
        <v>8.8162747786155654E-2</v>
      </c>
      <c r="K55" s="31">
        <f t="shared" si="19"/>
        <v>9.2511639426840986E-2</v>
      </c>
      <c r="L55" s="42">
        <f t="shared" si="20"/>
        <v>8.3791143666385723E-2</v>
      </c>
      <c r="M55" s="26">
        <f t="shared" si="21"/>
        <v>7.2599682048014147E-2</v>
      </c>
      <c r="N55" s="18">
        <f t="shared" si="22"/>
        <v>5.0302169365661259E-2</v>
      </c>
      <c r="O55" s="18">
        <f t="shared" si="23"/>
        <v>7.966497517428453E-2</v>
      </c>
      <c r="P55" s="18">
        <f t="shared" si="24"/>
        <v>9.5671487103578687E-2</v>
      </c>
      <c r="Q55" s="21">
        <f t="shared" si="25"/>
        <v>9.1306131891654402E-2</v>
      </c>
      <c r="R55" s="31">
        <v>8.215150282786772E-2</v>
      </c>
      <c r="S55" s="26">
        <v>6.5600820067491988E-2</v>
      </c>
      <c r="T55" s="26">
        <v>7.9054905590522931E-2</v>
      </c>
      <c r="U55" s="18">
        <v>3.5934018120510405E-2</v>
      </c>
      <c r="V55" s="18">
        <v>5.1304708493726384E-2</v>
      </c>
      <c r="W55" s="18">
        <v>8.2103266752145285E-2</v>
      </c>
      <c r="X55" s="154">
        <v>7.9852323479297174E-2</v>
      </c>
      <c r="Y55" s="31">
        <v>8.7443714899892763E-2</v>
      </c>
      <c r="Z55" s="26">
        <v>8.9689629144274405E-2</v>
      </c>
      <c r="AA55" s="26">
        <v>0.1028514758115158</v>
      </c>
      <c r="AB55" s="18">
        <v>3.7003030268491818E-2</v>
      </c>
      <c r="AC55" s="18">
        <v>6.9619867244883213E-2</v>
      </c>
      <c r="AD55" s="18">
        <v>8.4979411258853638E-2</v>
      </c>
      <c r="AE55" s="154">
        <v>9.3060416568755869E-2</v>
      </c>
      <c r="AF55" s="31">
        <v>8.4320126066611753E-2</v>
      </c>
      <c r="AG55" s="26">
        <v>9.4484632520890385E-2</v>
      </c>
      <c r="AH55" s="26">
        <v>7.4312602513939202E-2</v>
      </c>
      <c r="AI55" s="18">
        <v>5.5908401569593709E-2</v>
      </c>
      <c r="AJ55" s="18">
        <v>8.1294306448656192E-2</v>
      </c>
      <c r="AK55" s="18">
        <v>0.10078703781439412</v>
      </c>
      <c r="AL55" s="154">
        <v>0.11818759810831962</v>
      </c>
      <c r="AM55" s="31">
        <v>9.9263637757184567E-2</v>
      </c>
      <c r="AN55" s="26">
        <v>0.10397583366614384</v>
      </c>
      <c r="AO55" s="26">
        <v>6.3944712655707309E-2</v>
      </c>
      <c r="AP55" s="18">
        <v>3.7393621024483036E-2</v>
      </c>
      <c r="AQ55" s="18">
        <v>8.9288897784321211E-2</v>
      </c>
      <c r="AR55" s="18">
        <v>0.12096390175926595</v>
      </c>
      <c r="AS55" s="154">
        <v>9.7753716746232483E-2</v>
      </c>
      <c r="AT55" s="3">
        <v>8.5105559135060502E-2</v>
      </c>
      <c r="AU55" s="83">
        <v>8.1213778175003248E-2</v>
      </c>
      <c r="AV55" s="18">
        <v>5.6850133231753697E-2</v>
      </c>
      <c r="AW55" s="18">
        <v>3.9517183228378869E-2</v>
      </c>
      <c r="AX55" s="18">
        <v>7.7678581472739178E-2</v>
      </c>
      <c r="AY55" s="18">
        <v>0.12155250109447818</v>
      </c>
      <c r="AZ55" s="86">
        <v>9.5874365015864632E-2</v>
      </c>
      <c r="BA55" s="3">
        <v>0.11799259710199261</v>
      </c>
      <c r="BB55" s="83">
        <v>8.1059678159965745E-2</v>
      </c>
      <c r="BC55" s="18">
        <v>6.7850402913995467E-2</v>
      </c>
      <c r="BD55" s="18">
        <v>5.9444532193527688E-2</v>
      </c>
      <c r="BE55" s="18">
        <v>8.2945876137036079E-2</v>
      </c>
      <c r="BF55" s="18">
        <v>9.1626672786069382E-2</v>
      </c>
      <c r="BG55" s="86">
        <v>0.1032424492858607</v>
      </c>
      <c r="BH55" s="31">
        <v>9.6564924988952666E-2</v>
      </c>
      <c r="BI55" s="42">
        <v>8.8862046364517069E-2</v>
      </c>
      <c r="BJ55" s="26">
        <v>7.7281776833237836E-2</v>
      </c>
      <c r="BK55" s="26">
        <v>6.5717188158845224E-2</v>
      </c>
      <c r="BL55" s="18">
        <v>9.5917240135490828E-2</v>
      </c>
      <c r="BM55" s="18">
        <v>9.6698475878300938E-2</v>
      </c>
      <c r="BN55" s="86">
        <v>7.8560270521047346E-2</v>
      </c>
      <c r="BO55" s="31">
        <v>8.7251052637165302E-2</v>
      </c>
      <c r="BP55" s="42">
        <v>6.5442731232799103E-2</v>
      </c>
      <c r="BQ55" s="26">
        <v>5.8651446833440972E-2</v>
      </c>
      <c r="BR55" s="26">
        <v>7.1499380361459294E-2</v>
      </c>
      <c r="BS55" s="26">
        <v>8.9270323677423158E-2</v>
      </c>
      <c r="BT55" s="26">
        <v>6.6660629485121983E-2</v>
      </c>
      <c r="BU55" s="95">
        <v>6.391791540785742E-2</v>
      </c>
      <c r="BV55" s="31">
        <v>8.818690348213537E-2</v>
      </c>
      <c r="BW55" s="42">
        <v>6.0516896004447804E-2</v>
      </c>
      <c r="BX55" s="26">
        <v>4.4338936144539397E-2</v>
      </c>
      <c r="BY55" s="26">
        <v>6.2977995355636002E-2</v>
      </c>
      <c r="BZ55" s="26">
        <v>6.0465679959033514E-2</v>
      </c>
      <c r="CA55" s="26">
        <v>6.6238428857627346E-2</v>
      </c>
      <c r="CB55" s="127">
        <v>8.6023375364556953E-2</v>
      </c>
      <c r="CC55" s="42">
        <v>9.4406382424309862E-2</v>
      </c>
      <c r="CD55" s="26">
        <v>7.1741081285327232E-2</v>
      </c>
      <c r="CE55" s="18">
        <v>6.1343995348797711E-2</v>
      </c>
      <c r="CF55" s="18">
        <v>6.7338218306479306E-2</v>
      </c>
      <c r="CG55" s="18">
        <v>6.3245004761409124E-2</v>
      </c>
      <c r="CH55" s="18">
        <v>7.5694392984846287E-2</v>
      </c>
      <c r="CI55" s="127">
        <v>6.5155047363764373E-2</v>
      </c>
      <c r="CJ55" s="3">
        <v>5.3615170696140919E-2</v>
      </c>
      <c r="CK55" s="154">
        <v>8.0245336742868531E-2</v>
      </c>
      <c r="CL55" s="3">
        <v>9.0775030156815401E-2</v>
      </c>
      <c r="CM55" s="154">
        <v>4.3057081944843312E-2</v>
      </c>
    </row>
    <row r="56" spans="1:91" x14ac:dyDescent="0.25">
      <c r="A56" s="282"/>
      <c r="B56" s="279"/>
      <c r="C56" s="14" t="s">
        <v>26</v>
      </c>
      <c r="D56" s="32">
        <f t="shared" si="13"/>
        <v>5.1146089223017735E-2</v>
      </c>
      <c r="E56" s="43">
        <f t="shared" si="14"/>
        <v>4.6139819590139526E-2</v>
      </c>
      <c r="F56" s="27">
        <f t="shared" si="15"/>
        <v>4.6228068361196029E-2</v>
      </c>
      <c r="G56" s="19">
        <f t="shared" si="16"/>
        <v>6.1192021198137089E-2</v>
      </c>
      <c r="H56" s="19">
        <f t="shared" si="17"/>
        <v>6.3220817242385124E-2</v>
      </c>
      <c r="I56" s="19">
        <f t="shared" si="18"/>
        <v>6.4281060538337403E-2</v>
      </c>
      <c r="J56" s="22">
        <f t="shared" si="18"/>
        <v>5.4569627068424408E-2</v>
      </c>
      <c r="K56" s="32">
        <f t="shared" si="19"/>
        <v>5.3639299249656165E-2</v>
      </c>
      <c r="L56" s="43">
        <f t="shared" si="20"/>
        <v>5.1094808192642137E-2</v>
      </c>
      <c r="M56" s="27">
        <f t="shared" si="21"/>
        <v>4.6491932625448186E-2</v>
      </c>
      <c r="N56" s="19">
        <f t="shared" si="22"/>
        <v>6.2177044349671383E-2</v>
      </c>
      <c r="O56" s="19">
        <f t="shared" si="23"/>
        <v>6.5497825196420986E-2</v>
      </c>
      <c r="P56" s="19">
        <f t="shared" si="24"/>
        <v>6.6951712259637836E-2</v>
      </c>
      <c r="Q56" s="22">
        <f t="shared" si="25"/>
        <v>5.7449142517320417E-2</v>
      </c>
      <c r="R56" s="32">
        <v>3.0745282028765242E-2</v>
      </c>
      <c r="S56" s="27">
        <v>2.9615378436882223E-2</v>
      </c>
      <c r="T56" s="27">
        <v>3.7378190902293065E-2</v>
      </c>
      <c r="U56" s="19">
        <v>3.8894084930217572E-2</v>
      </c>
      <c r="V56" s="19">
        <v>4.5717950586593503E-2</v>
      </c>
      <c r="W56" s="19">
        <v>5.2189949334597814E-2</v>
      </c>
      <c r="X56" s="155">
        <v>4.606397818700577E-2</v>
      </c>
      <c r="Y56" s="32">
        <v>5.0309143754776714E-2</v>
      </c>
      <c r="Z56" s="27">
        <v>4.9825210788776393E-2</v>
      </c>
      <c r="AA56" s="27">
        <v>6.012507322138233E-2</v>
      </c>
      <c r="AB56" s="19">
        <v>5.8672826550941408E-2</v>
      </c>
      <c r="AC56" s="19">
        <v>6.571719927796274E-2</v>
      </c>
      <c r="AD56" s="19">
        <v>6.549510580477233E-2</v>
      </c>
      <c r="AE56" s="155">
        <v>6.1031848543146298E-2</v>
      </c>
      <c r="AF56" s="32">
        <v>5.6301443137300691E-2</v>
      </c>
      <c r="AG56" s="27">
        <v>5.7828859606436064E-2</v>
      </c>
      <c r="AH56" s="27">
        <v>4.2699708845058096E-2</v>
      </c>
      <c r="AI56" s="19">
        <v>6.7110858365700451E-2</v>
      </c>
      <c r="AJ56" s="19">
        <v>6.5518713587911614E-2</v>
      </c>
      <c r="AK56" s="19">
        <v>7.2784338246903779E-2</v>
      </c>
      <c r="AL56" s="155">
        <v>5.6046144619972559E-2</v>
      </c>
      <c r="AM56" s="32">
        <v>5.7621701001218238E-2</v>
      </c>
      <c r="AN56" s="27">
        <v>6.2524175887250885E-2</v>
      </c>
      <c r="AO56" s="27">
        <v>4.1546262836016888E-2</v>
      </c>
      <c r="AP56" s="19">
        <v>6.6878386789628666E-2</v>
      </c>
      <c r="AQ56" s="19">
        <v>7.6733087600196634E-2</v>
      </c>
      <c r="AR56" s="19">
        <v>7.8962208534092707E-2</v>
      </c>
      <c r="AS56" s="155">
        <v>5.934936405607915E-2</v>
      </c>
      <c r="AT56" s="5">
        <v>5.8259316118600142E-2</v>
      </c>
      <c r="AU56" s="84">
        <v>5.8409133011389294E-2</v>
      </c>
      <c r="AV56" s="19">
        <v>4.4177467912572384E-2</v>
      </c>
      <c r="AW56" s="19">
        <v>6.6096504445020979E-2</v>
      </c>
      <c r="AX56" s="19">
        <v>6.7903435877147936E-2</v>
      </c>
      <c r="AY56" s="19">
        <v>6.7853544706052274E-2</v>
      </c>
      <c r="AZ56" s="87">
        <v>6.6088671341833466E-2</v>
      </c>
      <c r="BA56" s="5">
        <v>6.6696395661941577E-2</v>
      </c>
      <c r="BB56" s="84">
        <v>6.3001425803539762E-2</v>
      </c>
      <c r="BC56" s="19">
        <v>4.6074181660882806E-2</v>
      </c>
      <c r="BD56" s="19">
        <v>7.2993430574351884E-2</v>
      </c>
      <c r="BE56" s="19">
        <v>6.8059584436800477E-2</v>
      </c>
      <c r="BF56" s="19">
        <v>6.9407167535942393E-2</v>
      </c>
      <c r="BG56" s="87">
        <v>6.0865880405125403E-2</v>
      </c>
      <c r="BH56" s="32">
        <v>5.5814513280624874E-2</v>
      </c>
      <c r="BI56" s="43">
        <v>5.7240155664615718E-2</v>
      </c>
      <c r="BJ56" s="27">
        <v>5.3063860132785995E-2</v>
      </c>
      <c r="BK56" s="27">
        <v>6.8633224222741804E-2</v>
      </c>
      <c r="BL56" s="19">
        <v>6.62446488202557E-2</v>
      </c>
      <c r="BM56" s="19">
        <v>6.3294745587670967E-2</v>
      </c>
      <c r="BN56" s="87">
        <v>5.6997942491171787E-2</v>
      </c>
      <c r="BO56" s="32">
        <v>5.3366599014021847E-2</v>
      </c>
      <c r="BP56" s="43">
        <v>3.0314126342246773E-2</v>
      </c>
      <c r="BQ56" s="27">
        <v>4.6870715492593952E-2</v>
      </c>
      <c r="BR56" s="27">
        <v>5.8137038918768306E-2</v>
      </c>
      <c r="BS56" s="27">
        <v>6.8087981384499258E-2</v>
      </c>
      <c r="BT56" s="27">
        <v>6.5626638327070427E-2</v>
      </c>
      <c r="BU56" s="96">
        <v>5.3149310494228864E-2</v>
      </c>
      <c r="BV56" s="32">
        <v>4.803116894596967E-2</v>
      </c>
      <c r="BW56" s="43">
        <v>2.5387257179955179E-2</v>
      </c>
      <c r="BX56" s="27">
        <v>4.7519430039355048E-2</v>
      </c>
      <c r="BY56" s="27">
        <v>5.8321826239439316E-2</v>
      </c>
      <c r="BZ56" s="27">
        <v>5.8566953349933552E-2</v>
      </c>
      <c r="CA56" s="27">
        <v>5.6788316575366538E-2</v>
      </c>
      <c r="CB56" s="128">
        <v>4.561043035212211E-2</v>
      </c>
      <c r="CC56" s="43">
        <v>3.431532928695831E-2</v>
      </c>
      <c r="CD56" s="27">
        <v>2.7252473180303004E-2</v>
      </c>
      <c r="CE56" s="19">
        <v>4.282579256901977E-2</v>
      </c>
      <c r="CF56" s="19">
        <v>5.61820309445605E-2</v>
      </c>
      <c r="CG56" s="19">
        <v>4.9658617502549761E-2</v>
      </c>
      <c r="CH56" s="19">
        <v>5.040859073090475E-2</v>
      </c>
      <c r="CI56" s="128">
        <v>4.0492700193558655E-2</v>
      </c>
      <c r="CJ56" s="5">
        <v>4.5416406054865271E-2</v>
      </c>
      <c r="CK56" s="155">
        <v>7.3777360315956345E-2</v>
      </c>
      <c r="CL56" s="5">
        <v>4.2573255614080457E-2</v>
      </c>
      <c r="CM56" s="155">
        <v>3.4925702107214691E-2</v>
      </c>
    </row>
    <row r="57" spans="1:91" x14ac:dyDescent="0.25">
      <c r="A57" s="282"/>
      <c r="B57" s="279"/>
      <c r="C57" s="14" t="s">
        <v>27</v>
      </c>
      <c r="D57" s="32">
        <f t="shared" si="13"/>
        <v>7.7575629143688235E-2</v>
      </c>
      <c r="E57" s="43">
        <f t="shared" si="14"/>
        <v>8.6154871402024519E-2</v>
      </c>
      <c r="F57" s="27">
        <f t="shared" si="15"/>
        <v>8.7071876145128041E-2</v>
      </c>
      <c r="G57" s="19">
        <f t="shared" si="16"/>
        <v>7.6449461682994019E-2</v>
      </c>
      <c r="H57" s="19">
        <f t="shared" si="17"/>
        <v>8.241687284377161E-2</v>
      </c>
      <c r="I57" s="19">
        <f t="shared" si="18"/>
        <v>8.7487657873538058E-2</v>
      </c>
      <c r="J57" s="22">
        <f t="shared" si="18"/>
        <v>9.1078655517100371E-2</v>
      </c>
      <c r="K57" s="32">
        <f t="shared" si="19"/>
        <v>7.9188527800679587E-2</v>
      </c>
      <c r="L57" s="43">
        <f t="shared" si="20"/>
        <v>9.3988840933457496E-2</v>
      </c>
      <c r="M57" s="27">
        <f t="shared" si="21"/>
        <v>9.0080410111255449E-2</v>
      </c>
      <c r="N57" s="19">
        <f t="shared" si="22"/>
        <v>7.5158961787004264E-2</v>
      </c>
      <c r="O57" s="19">
        <f t="shared" si="23"/>
        <v>8.4953437378828905E-2</v>
      </c>
      <c r="P57" s="19">
        <f t="shared" si="24"/>
        <v>9.0079000916319402E-2</v>
      </c>
      <c r="Q57" s="22">
        <f t="shared" si="25"/>
        <v>9.158796957498512E-2</v>
      </c>
      <c r="R57" s="32">
        <v>5.0354327233535487E-2</v>
      </c>
      <c r="S57" s="27">
        <v>6.5251905075402475E-2</v>
      </c>
      <c r="T57" s="27">
        <v>8.9903911028024391E-2</v>
      </c>
      <c r="U57" s="19">
        <v>5.1719675864603881E-2</v>
      </c>
      <c r="V57" s="19">
        <v>6.6539380860694441E-2</v>
      </c>
      <c r="W57" s="19">
        <v>6.9243530250409718E-2</v>
      </c>
      <c r="X57" s="155">
        <v>5.8498331113955471E-2</v>
      </c>
      <c r="Y57" s="32">
        <v>6.4451781391822519E-2</v>
      </c>
      <c r="Z57" s="27">
        <v>9.2378093804038761E-2</v>
      </c>
      <c r="AA57" s="27">
        <v>0.11827652523614639</v>
      </c>
      <c r="AB57" s="19">
        <v>7.9666434114151974E-2</v>
      </c>
      <c r="AC57" s="19">
        <v>7.7181971489244577E-2</v>
      </c>
      <c r="AD57" s="19">
        <v>8.3273776516125081E-2</v>
      </c>
      <c r="AE57" s="155">
        <v>8.0749477730020211E-2</v>
      </c>
      <c r="AF57" s="32">
        <v>7.8133905775977494E-2</v>
      </c>
      <c r="AG57" s="27">
        <v>9.6218094818396521E-2</v>
      </c>
      <c r="AH57" s="27">
        <v>9.1696092791919967E-2</v>
      </c>
      <c r="AI57" s="19">
        <v>7.3601962182693992E-2</v>
      </c>
      <c r="AJ57" s="19">
        <v>8.9984032438351957E-2</v>
      </c>
      <c r="AK57" s="19">
        <v>8.5728858608870626E-2</v>
      </c>
      <c r="AL57" s="155">
        <v>0.10457386962145473</v>
      </c>
      <c r="AM57" s="32">
        <v>9.8236770216633698E-2</v>
      </c>
      <c r="AN57" s="27">
        <v>0.10497572950834788</v>
      </c>
      <c r="AO57" s="27">
        <v>9.7314438395608271E-2</v>
      </c>
      <c r="AP57" s="19">
        <v>7.2960605562238878E-2</v>
      </c>
      <c r="AQ57" s="19">
        <v>0.1040212818851699</v>
      </c>
      <c r="AR57" s="19">
        <v>0.11003929706861382</v>
      </c>
      <c r="AS57" s="155">
        <v>0.11564142191614839</v>
      </c>
      <c r="AT57" s="5">
        <v>8.7363273380800063E-2</v>
      </c>
      <c r="AU57" s="84">
        <v>0.10278125289400762</v>
      </c>
      <c r="AV57" s="19">
        <v>7.9584514533068557E-2</v>
      </c>
      <c r="AW57" s="19">
        <v>7.471220600690541E-2</v>
      </c>
      <c r="AX57" s="19">
        <v>9.528450907109641E-2</v>
      </c>
      <c r="AY57" s="19">
        <v>0.10388868020453218</v>
      </c>
      <c r="AZ57" s="87">
        <v>0.10137719013090025</v>
      </c>
      <c r="BA57" s="5">
        <v>9.9873592494134925E-2</v>
      </c>
      <c r="BB57" s="84">
        <v>0.11765427862029743</v>
      </c>
      <c r="BC57" s="19">
        <v>8.7790063530938489E-2</v>
      </c>
      <c r="BD57" s="19">
        <v>0.10200554957634463</v>
      </c>
      <c r="BE57" s="19">
        <v>9.6928771141994011E-2</v>
      </c>
      <c r="BF57" s="19">
        <v>9.6251001625055468E-2</v>
      </c>
      <c r="BG57" s="87">
        <v>9.8565290255465593E-2</v>
      </c>
      <c r="BH57" s="32">
        <v>8.3673085875993217E-2</v>
      </c>
      <c r="BI57" s="43">
        <v>0.10732085623210856</v>
      </c>
      <c r="BJ57" s="27">
        <v>8.0351994401371502E-2</v>
      </c>
      <c r="BK57" s="27">
        <v>6.8001293917504785E-2</v>
      </c>
      <c r="BL57" s="19">
        <v>6.8049110673071192E-2</v>
      </c>
      <c r="BM57" s="19">
        <v>8.3426419257196321E-2</v>
      </c>
      <c r="BN57" s="87">
        <v>8.2657871361351651E-2</v>
      </c>
      <c r="BO57" s="32">
        <v>7.1421486036539292E-2</v>
      </c>
      <c r="BP57" s="43">
        <v>6.533051651506068E-2</v>
      </c>
      <c r="BQ57" s="27">
        <v>7.5725740972965944E-2</v>
      </c>
      <c r="BR57" s="27">
        <v>7.8603967071590619E-2</v>
      </c>
      <c r="BS57" s="27">
        <v>8.1638441471008752E-2</v>
      </c>
      <c r="BT57" s="27">
        <v>8.8780443799752001E-2</v>
      </c>
      <c r="BU57" s="96">
        <v>9.0640304470584729E-2</v>
      </c>
      <c r="BV57" s="32">
        <v>7.5826164890636691E-2</v>
      </c>
      <c r="BW57" s="43">
        <v>5.488758909243948E-2</v>
      </c>
      <c r="BX57" s="27">
        <v>7.9924539764030453E-2</v>
      </c>
      <c r="BY57" s="27">
        <v>8.1400437569694686E-2</v>
      </c>
      <c r="BZ57" s="27">
        <v>7.4407546667419347E-2</v>
      </c>
      <c r="CA57" s="27">
        <v>7.2221004261361382E-2</v>
      </c>
      <c r="CB57" s="128">
        <v>8.7861414172879224E-2</v>
      </c>
      <c r="CC57" s="43">
        <v>6.6421904140809104E-2</v>
      </c>
      <c r="CD57" s="27">
        <v>5.4750397460145643E-2</v>
      </c>
      <c r="CE57" s="19">
        <v>7.015094079720624E-2</v>
      </c>
      <c r="CF57" s="19">
        <v>8.1822484964211462E-2</v>
      </c>
      <c r="CG57" s="19">
        <v>7.0133682739665443E-2</v>
      </c>
      <c r="CH57" s="19">
        <v>8.2023567143464024E-2</v>
      </c>
      <c r="CI57" s="128">
        <v>9.0221384398243523E-2</v>
      </c>
      <c r="CJ57" s="5">
        <v>5.648385373449865E-2</v>
      </c>
      <c r="CK57" s="155">
        <v>9.5055765395950023E-2</v>
      </c>
      <c r="CL57" s="5">
        <v>5.5234564599625877E-2</v>
      </c>
      <c r="CM57" s="155">
        <v>2.861456771971253E-2</v>
      </c>
    </row>
    <row r="58" spans="1:91" x14ac:dyDescent="0.25">
      <c r="A58" s="282"/>
      <c r="B58" s="279"/>
      <c r="C58" s="14" t="s">
        <v>29</v>
      </c>
      <c r="D58" s="32">
        <f t="shared" si="13"/>
        <v>5.9762141284219958E-2</v>
      </c>
      <c r="E58" s="43">
        <f t="shared" si="14"/>
        <v>4.8977865790598617E-2</v>
      </c>
      <c r="F58" s="27">
        <f t="shared" si="15"/>
        <v>5.654152014307131E-2</v>
      </c>
      <c r="G58" s="19">
        <f t="shared" si="16"/>
        <v>6.866891263280224E-2</v>
      </c>
      <c r="H58" s="19">
        <f t="shared" si="17"/>
        <v>7.1458164832282151E-2</v>
      </c>
      <c r="I58" s="19">
        <f t="shared" si="18"/>
        <v>7.8441597250305056E-2</v>
      </c>
      <c r="J58" s="22">
        <f t="shared" si="18"/>
        <v>8.7971680758386392E-2</v>
      </c>
      <c r="K58" s="32">
        <f t="shared" si="19"/>
        <v>5.9063836220079095E-2</v>
      </c>
      <c r="L58" s="43">
        <f t="shared" si="20"/>
        <v>5.7054107259896174E-2</v>
      </c>
      <c r="M58" s="27">
        <f t="shared" si="21"/>
        <v>5.6549635301797838E-2</v>
      </c>
      <c r="N58" s="19">
        <f t="shared" si="22"/>
        <v>7.0347575424092215E-2</v>
      </c>
      <c r="O58" s="19">
        <f t="shared" si="23"/>
        <v>7.5161614944646626E-2</v>
      </c>
      <c r="P58" s="19">
        <f t="shared" si="24"/>
        <v>7.7306462174869722E-2</v>
      </c>
      <c r="Q58" s="22">
        <f t="shared" si="25"/>
        <v>8.9054786961760904E-2</v>
      </c>
      <c r="R58" s="32">
        <v>3.7066388337629673E-2</v>
      </c>
      <c r="S58" s="27">
        <v>3.9928751639579915E-2</v>
      </c>
      <c r="T58" s="27">
        <v>7.5632119409601906E-2</v>
      </c>
      <c r="U58" s="19">
        <v>4.5792699933589406E-2</v>
      </c>
      <c r="V58" s="19">
        <v>2.9881699835231527E-2</v>
      </c>
      <c r="W58" s="19">
        <v>6.1795157003288748E-2</v>
      </c>
      <c r="X58" s="155">
        <v>6.651049980495953E-2</v>
      </c>
      <c r="Y58" s="32">
        <v>5.4247586387364363E-2</v>
      </c>
      <c r="Z58" s="27">
        <v>8.3804292139195102E-2</v>
      </c>
      <c r="AA58" s="27">
        <v>0.10884615964167653</v>
      </c>
      <c r="AB58" s="19">
        <v>8.0384124335605656E-2</v>
      </c>
      <c r="AC58" s="19">
        <v>5.99861247504372E-2</v>
      </c>
      <c r="AD58" s="19">
        <v>6.3814459237444165E-2</v>
      </c>
      <c r="AE58" s="155">
        <v>8.9839987734406448E-2</v>
      </c>
      <c r="AF58" s="32">
        <v>3.1219549087376158E-2</v>
      </c>
      <c r="AG58" s="27">
        <v>6.5873358277100363E-2</v>
      </c>
      <c r="AH58" s="27">
        <v>2.9420982562277345E-2</v>
      </c>
      <c r="AI58" s="19">
        <v>6.5818189539149641E-2</v>
      </c>
      <c r="AJ58" s="19">
        <v>8.400877517230726E-2</v>
      </c>
      <c r="AK58" s="19">
        <v>7.5499858579889542E-2</v>
      </c>
      <c r="AL58" s="155">
        <v>7.2709702080117664E-2</v>
      </c>
      <c r="AM58" s="32">
        <v>6.4652717025339368E-2</v>
      </c>
      <c r="AN58" s="27">
        <v>7.770643807820829E-2</v>
      </c>
      <c r="AO58" s="27">
        <v>4.013842613496494E-2</v>
      </c>
      <c r="AP58" s="19">
        <v>4.9904798389840722E-2</v>
      </c>
      <c r="AQ58" s="19">
        <v>9.4748316163559679E-2</v>
      </c>
      <c r="AR58" s="19">
        <v>0.10152575288416395</v>
      </c>
      <c r="AS58" s="155">
        <v>0.10680704995118535</v>
      </c>
      <c r="AT58" s="5">
        <v>6.2562480906183784E-2</v>
      </c>
      <c r="AU58" s="84">
        <v>5.698034816267971E-2</v>
      </c>
      <c r="AV58" s="19">
        <v>3.9331514484004439E-2</v>
      </c>
      <c r="AW58" s="19">
        <v>8.6183344293346315E-2</v>
      </c>
      <c r="AX58" s="19">
        <v>8.7251934317947727E-2</v>
      </c>
      <c r="AY58" s="19">
        <v>5.780168927644426E-2</v>
      </c>
      <c r="AZ58" s="87">
        <v>9.9876660393178759E-2</v>
      </c>
      <c r="BA58" s="5">
        <v>9.8790145967927581E-2</v>
      </c>
      <c r="BB58" s="84">
        <v>5.6789780555839164E-2</v>
      </c>
      <c r="BC58" s="19">
        <v>3.7844385085022567E-2</v>
      </c>
      <c r="BD58" s="19">
        <v>8.2701002683064767E-2</v>
      </c>
      <c r="BE58" s="19">
        <v>0.12447535135600576</v>
      </c>
      <c r="BF58" s="19">
        <v>8.0762345970043961E-2</v>
      </c>
      <c r="BG58" s="87">
        <v>6.9454847579029505E-2</v>
      </c>
      <c r="BH58" s="32">
        <v>6.0331655452345707E-2</v>
      </c>
      <c r="BI58" s="43">
        <v>6.2744233483462572E-2</v>
      </c>
      <c r="BJ58" s="27">
        <v>6.2944009458694425E-2</v>
      </c>
      <c r="BK58" s="27">
        <v>7.6242741978964093E-2</v>
      </c>
      <c r="BL58" s="19">
        <v>6.3358022765543448E-2</v>
      </c>
      <c r="BM58" s="19">
        <v>6.4811415417546675E-2</v>
      </c>
      <c r="BN58" s="87">
        <v>8.750171516565626E-2</v>
      </c>
      <c r="BO58" s="32">
        <v>6.3640166596466152E-2</v>
      </c>
      <c r="BP58" s="43">
        <v>1.2605655743104278E-2</v>
      </c>
      <c r="BQ58" s="27">
        <v>5.8239485638140472E-2</v>
      </c>
      <c r="BR58" s="27">
        <v>7.5753702239177101E-2</v>
      </c>
      <c r="BS58" s="27">
        <v>5.7582695196140433E-2</v>
      </c>
      <c r="BT58" s="27">
        <v>0.11244101903013654</v>
      </c>
      <c r="BU58" s="96">
        <v>0.11973783298555367</v>
      </c>
      <c r="BV58" s="32">
        <v>6.6923175834467358E-2</v>
      </c>
      <c r="BW58" s="43">
        <v>1.2476315179226488E-2</v>
      </c>
      <c r="BX58" s="27">
        <v>4.9770872091817402E-2</v>
      </c>
      <c r="BY58" s="27">
        <v>6.7588422797685413E-2</v>
      </c>
      <c r="BZ58" s="27">
        <v>5.176256207659008E-2</v>
      </c>
      <c r="CA58" s="27">
        <v>8.4287432973943921E-2</v>
      </c>
      <c r="CB58" s="128">
        <v>7.4556645747541145E-2</v>
      </c>
      <c r="CC58" s="43">
        <v>5.8187547247099555E-2</v>
      </c>
      <c r="CD58" s="27">
        <v>2.0869484647590319E-2</v>
      </c>
      <c r="CE58" s="19">
        <v>6.3247246924512959E-2</v>
      </c>
      <c r="CF58" s="19">
        <v>5.6320100137599201E-2</v>
      </c>
      <c r="CG58" s="19">
        <v>6.1526166689058373E-2</v>
      </c>
      <c r="CH58" s="19">
        <v>8.1676842130148933E-2</v>
      </c>
      <c r="CI58" s="128">
        <v>9.2721866142235598E-2</v>
      </c>
      <c r="CJ58" s="5">
        <v>3.9821470754628066E-2</v>
      </c>
      <c r="CK58" s="155">
        <v>9.2144725025839799E-2</v>
      </c>
      <c r="CL58" s="5">
        <v>2.5385350051076814E-2</v>
      </c>
      <c r="CM58" s="155">
        <v>3.0549169348062059E-3</v>
      </c>
    </row>
    <row r="59" spans="1:91" x14ac:dyDescent="0.25">
      <c r="A59" s="282"/>
      <c r="B59" s="279"/>
      <c r="C59" s="14" t="s">
        <v>30</v>
      </c>
      <c r="D59" s="32">
        <f t="shared" si="13"/>
        <v>0.11575394165019212</v>
      </c>
      <c r="E59" s="43">
        <f t="shared" si="14"/>
        <v>8.4786298173028116E-2</v>
      </c>
      <c r="F59" s="27">
        <f t="shared" si="15"/>
        <v>7.3718108607682631E-2</v>
      </c>
      <c r="G59" s="19">
        <f t="shared" si="16"/>
        <v>7.5369429312161715E-2</v>
      </c>
      <c r="H59" s="19">
        <f t="shared" si="17"/>
        <v>0.10715336627825196</v>
      </c>
      <c r="I59" s="19">
        <f t="shared" si="18"/>
        <v>0.1533177076025512</v>
      </c>
      <c r="J59" s="22">
        <f t="shared" si="18"/>
        <v>0.11852496808438553</v>
      </c>
      <c r="K59" s="32">
        <f t="shared" si="19"/>
        <v>0.11863313875143444</v>
      </c>
      <c r="L59" s="43">
        <f t="shared" si="20"/>
        <v>9.0081490653311017E-2</v>
      </c>
      <c r="M59" s="27">
        <f t="shared" si="21"/>
        <v>8.0400390357815807E-2</v>
      </c>
      <c r="N59" s="19">
        <f t="shared" si="22"/>
        <v>7.372794815889451E-2</v>
      </c>
      <c r="O59" s="19">
        <f t="shared" si="23"/>
        <v>0.10702462368764126</v>
      </c>
      <c r="P59" s="19">
        <f t="shared" si="24"/>
        <v>0.14882582450385087</v>
      </c>
      <c r="Q59" s="22">
        <f t="shared" si="25"/>
        <v>0.12573048619461846</v>
      </c>
      <c r="R59" s="32">
        <v>0.11705674428761226</v>
      </c>
      <c r="S59" s="27">
        <v>9.3489318880771638E-2</v>
      </c>
      <c r="T59" s="27">
        <v>8.2375732171229413E-2</v>
      </c>
      <c r="U59" s="19">
        <v>3.1253574721054937E-2</v>
      </c>
      <c r="V59" s="19">
        <v>7.6641405026918116E-2</v>
      </c>
      <c r="W59" s="19">
        <v>9.1478133991512361E-2</v>
      </c>
      <c r="X59" s="155">
        <v>0.10953400908993409</v>
      </c>
      <c r="Y59" s="32">
        <v>0.15496291761124334</v>
      </c>
      <c r="Z59" s="27">
        <v>8.7621171847382273E-2</v>
      </c>
      <c r="AA59" s="27">
        <v>0.12689457760532796</v>
      </c>
      <c r="AB59" s="19">
        <v>6.1575747514631157E-2</v>
      </c>
      <c r="AC59" s="19">
        <v>9.4922300862816125E-2</v>
      </c>
      <c r="AD59" s="19">
        <v>0.12706039545220726</v>
      </c>
      <c r="AE59" s="155">
        <v>0.12753727151266747</v>
      </c>
      <c r="AF59" s="32">
        <v>0.12146250878210757</v>
      </c>
      <c r="AG59" s="27">
        <v>8.7972191614580211E-2</v>
      </c>
      <c r="AH59" s="27">
        <v>7.0966118651771493E-2</v>
      </c>
      <c r="AI59" s="19">
        <v>5.1730483342353112E-2</v>
      </c>
      <c r="AJ59" s="19">
        <v>0.1435823977907407</v>
      </c>
      <c r="AK59" s="19">
        <v>0.14148475466657631</v>
      </c>
      <c r="AL59" s="155">
        <v>0.11371308076893524</v>
      </c>
      <c r="AM59" s="32">
        <v>0.11751117068547667</v>
      </c>
      <c r="AN59" s="27">
        <v>9.6671493706061332E-2</v>
      </c>
      <c r="AO59" s="27">
        <v>4.0075040533838355E-2</v>
      </c>
      <c r="AP59" s="19">
        <v>5.9316053563154628E-2</v>
      </c>
      <c r="AQ59" s="19">
        <v>0.13094607236263872</v>
      </c>
      <c r="AR59" s="19">
        <v>0.16410463352113316</v>
      </c>
      <c r="AS59" s="155">
        <v>9.7680159589963358E-2</v>
      </c>
      <c r="AT59" s="5">
        <v>9.700091306109937E-2</v>
      </c>
      <c r="AU59" s="84">
        <v>9.2583371470543394E-2</v>
      </c>
      <c r="AV59" s="19">
        <v>7.340303141519039E-2</v>
      </c>
      <c r="AW59" s="19">
        <v>7.0615132444471054E-2</v>
      </c>
      <c r="AX59" s="19">
        <v>9.8903967913777174E-2</v>
      </c>
      <c r="AY59" s="19">
        <v>0.1283400272873611</v>
      </c>
      <c r="AZ59" s="87">
        <v>0.1343010411262768</v>
      </c>
      <c r="BA59" s="5">
        <v>0.10405087534134906</v>
      </c>
      <c r="BB59" s="84">
        <v>7.9044157728639694E-2</v>
      </c>
      <c r="BC59" s="19">
        <v>7.7802440716044183E-2</v>
      </c>
      <c r="BD59" s="19">
        <v>8.3304552355663211E-2</v>
      </c>
      <c r="BE59" s="19">
        <v>5.4609839119867873E-2</v>
      </c>
      <c r="BF59" s="19">
        <v>0.19490583368386014</v>
      </c>
      <c r="BG59" s="87">
        <v>0.13524096947726513</v>
      </c>
      <c r="BH59" s="32">
        <v>0.11878109648577861</v>
      </c>
      <c r="BI59" s="43">
        <v>9.6470406903984424E-2</v>
      </c>
      <c r="BJ59" s="27">
        <v>9.3305577215924501E-2</v>
      </c>
      <c r="BK59" s="27">
        <v>0.11174777927163076</v>
      </c>
      <c r="BL59" s="19">
        <v>0.12693551138006032</v>
      </c>
      <c r="BM59" s="19">
        <v>0.15939891006349244</v>
      </c>
      <c r="BN59" s="87">
        <v>0.1327190001369653</v>
      </c>
      <c r="BO59" s="32">
        <v>0.11823888375680865</v>
      </c>
      <c r="BP59" s="43">
        <v>8.679981307452514E-2</v>
      </c>
      <c r="BQ59" s="27">
        <v>7.8380604553200187E-2</v>
      </c>
      <c r="BR59" s="27">
        <v>0.12028026205819725</v>
      </c>
      <c r="BS59" s="27">
        <v>0.12965549504431123</v>
      </c>
      <c r="BT59" s="27">
        <v>0.18383390736466421</v>
      </c>
      <c r="BU59" s="96">
        <v>0.15511835785494021</v>
      </c>
      <c r="BV59" s="32">
        <v>0.11101090102358503</v>
      </c>
      <c r="BW59" s="43">
        <v>7.0748443435047673E-2</v>
      </c>
      <c r="BX59" s="27">
        <v>4.1651764000112147E-2</v>
      </c>
      <c r="BY59" s="27">
        <v>0.11467115423196612</v>
      </c>
      <c r="BZ59" s="27">
        <v>8.8548244868811132E-2</v>
      </c>
      <c r="CA59" s="27">
        <v>0.16326916194461663</v>
      </c>
      <c r="CB59" s="128">
        <v>8.2021809755055325E-2</v>
      </c>
      <c r="CC59" s="43">
        <v>9.7463405466860692E-2</v>
      </c>
      <c r="CD59" s="27">
        <v>5.6462613068745282E-2</v>
      </c>
      <c r="CE59" s="19">
        <v>5.2326199214187699E-2</v>
      </c>
      <c r="CF59" s="19">
        <v>4.9199553618494929E-2</v>
      </c>
      <c r="CG59" s="19">
        <v>0.1267884284125784</v>
      </c>
      <c r="CH59" s="19">
        <v>0.17930131805008817</v>
      </c>
      <c r="CI59" s="128">
        <v>9.7383981531852223E-2</v>
      </c>
      <c r="CJ59" s="5">
        <v>9.1769551041789008E-2</v>
      </c>
      <c r="CK59" s="155">
        <v>0.17145147927525126</v>
      </c>
      <c r="CL59" s="5">
        <v>5.6072151700657699E-2</v>
      </c>
      <c r="CM59" s="155">
        <v>0.10773001297912707</v>
      </c>
    </row>
    <row r="60" spans="1:91" s="8" customFormat="1" ht="13.8" thickBot="1" x14ac:dyDescent="0.3">
      <c r="A60" s="282"/>
      <c r="B60" s="280"/>
      <c r="C60" s="15" t="s">
        <v>31</v>
      </c>
      <c r="D60" s="33">
        <f t="shared" si="13"/>
        <v>5.8412620137681823E-2</v>
      </c>
      <c r="E60" s="44">
        <f t="shared" si="14"/>
        <v>5.3817420811356577E-2</v>
      </c>
      <c r="F60" s="28">
        <f t="shared" si="15"/>
        <v>5.3248075443156503E-2</v>
      </c>
      <c r="G60" s="20">
        <f t="shared" si="16"/>
        <v>6.2928283648929495E-2</v>
      </c>
      <c r="H60" s="20">
        <f t="shared" si="17"/>
        <v>6.7311294009739467E-2</v>
      </c>
      <c r="I60" s="20">
        <f t="shared" si="18"/>
        <v>7.0782430024992987E-2</v>
      </c>
      <c r="J60" s="23">
        <f t="shared" si="18"/>
        <v>6.3159304623627094E-2</v>
      </c>
      <c r="K60" s="33">
        <f t="shared" si="19"/>
        <v>6.0535316324325482E-2</v>
      </c>
      <c r="L60" s="44">
        <f t="shared" si="20"/>
        <v>5.9071016455482399E-2</v>
      </c>
      <c r="M60" s="28">
        <f t="shared" si="21"/>
        <v>5.4205898227051463E-2</v>
      </c>
      <c r="N60" s="20">
        <f t="shared" si="22"/>
        <v>6.3367718295208944E-2</v>
      </c>
      <c r="O60" s="20">
        <f t="shared" si="23"/>
        <v>6.9705020012937755E-2</v>
      </c>
      <c r="P60" s="20">
        <f t="shared" si="24"/>
        <v>7.3319604741119634E-2</v>
      </c>
      <c r="Q60" s="23">
        <f t="shared" si="25"/>
        <v>6.5876415760224308E-2</v>
      </c>
      <c r="R60" s="33">
        <v>3.8714273440065054E-2</v>
      </c>
      <c r="S60" s="28">
        <v>3.8289946598445465E-2</v>
      </c>
      <c r="T60" s="28">
        <v>4.9008462184705094E-2</v>
      </c>
      <c r="U60" s="20">
        <v>4.0300530460493929E-2</v>
      </c>
      <c r="V60" s="20">
        <v>4.8477320025915129E-2</v>
      </c>
      <c r="W60" s="20">
        <v>5.7502052207238218E-2</v>
      </c>
      <c r="X60" s="156">
        <v>5.2057990452535861E-2</v>
      </c>
      <c r="Y60" s="33">
        <v>5.6492717496818522E-2</v>
      </c>
      <c r="Z60" s="28">
        <v>5.9167052887537187E-2</v>
      </c>
      <c r="AA60" s="28">
        <v>7.2514628169911416E-2</v>
      </c>
      <c r="AB60" s="20">
        <v>6.0427109143954272E-2</v>
      </c>
      <c r="AC60" s="20">
        <v>6.756226849739437E-2</v>
      </c>
      <c r="AD60" s="20">
        <v>6.9894991653878316E-2</v>
      </c>
      <c r="AE60" s="156">
        <v>6.7852239492440708E-2</v>
      </c>
      <c r="AF60" s="33">
        <v>6.0988148962145515E-2</v>
      </c>
      <c r="AG60" s="28">
        <v>6.5368600122486825E-2</v>
      </c>
      <c r="AH60" s="28">
        <v>5.0415538293091415E-2</v>
      </c>
      <c r="AI60" s="20">
        <v>6.6730930753152645E-2</v>
      </c>
      <c r="AJ60" s="20">
        <v>7.1330162009235587E-2</v>
      </c>
      <c r="AK60" s="20">
        <v>7.7473158126730376E-2</v>
      </c>
      <c r="AL60" s="156">
        <v>6.716650501465378E-2</v>
      </c>
      <c r="AM60" s="33">
        <v>6.6493675793027743E-2</v>
      </c>
      <c r="AN60" s="28">
        <v>7.1256185172735589E-2</v>
      </c>
      <c r="AO60" s="28">
        <v>4.9229755908078425E-2</v>
      </c>
      <c r="AP60" s="20">
        <v>6.481172406712872E-2</v>
      </c>
      <c r="AQ60" s="20">
        <v>8.2251641536184958E-2</v>
      </c>
      <c r="AR60" s="20">
        <v>8.7600579465704487E-2</v>
      </c>
      <c r="AS60" s="156">
        <v>7.0582213642688754E-2</v>
      </c>
      <c r="AT60" s="7">
        <v>6.409440601315565E-2</v>
      </c>
      <c r="AU60" s="85">
        <v>6.528817046058065E-2</v>
      </c>
      <c r="AV60" s="20">
        <v>4.9290777896188152E-2</v>
      </c>
      <c r="AW60" s="20">
        <v>6.6094225841288906E-2</v>
      </c>
      <c r="AX60" s="20">
        <v>7.2837231447619943E-2</v>
      </c>
      <c r="AY60" s="20">
        <v>7.6052777750147654E-2</v>
      </c>
      <c r="AZ60" s="88">
        <v>7.4329796483334279E-2</v>
      </c>
      <c r="BA60" s="7">
        <v>7.5290761803749467E-2</v>
      </c>
      <c r="BB60" s="85">
        <v>7.0222056573292682E-2</v>
      </c>
      <c r="BC60" s="20">
        <v>5.2467653336400549E-2</v>
      </c>
      <c r="BD60" s="20">
        <v>7.5815413655594119E-2</v>
      </c>
      <c r="BE60" s="20">
        <v>7.4109188969027989E-2</v>
      </c>
      <c r="BF60" s="20">
        <v>7.6495637777948253E-2</v>
      </c>
      <c r="BG60" s="88">
        <v>6.9451987164316206E-2</v>
      </c>
      <c r="BH60" s="33">
        <v>6.2866805777267623E-2</v>
      </c>
      <c r="BI60" s="44">
        <v>6.5722564011272785E-2</v>
      </c>
      <c r="BJ60" s="28">
        <v>5.8794655313042885E-2</v>
      </c>
      <c r="BK60" s="28">
        <v>6.9497886434342099E-2</v>
      </c>
      <c r="BL60" s="20">
        <v>6.9386478743673236E-2</v>
      </c>
      <c r="BM60" s="20">
        <v>6.9487312657517869E-2</v>
      </c>
      <c r="BN60" s="88">
        <v>6.3607744190759929E-2</v>
      </c>
      <c r="BO60" s="33">
        <v>5.9341741308374329E-2</v>
      </c>
      <c r="BP60" s="44">
        <v>3.7253555817507999E-2</v>
      </c>
      <c r="BQ60" s="28">
        <v>5.1925714714993819E-2</v>
      </c>
      <c r="BR60" s="28">
        <v>6.3263926005716842E-2</v>
      </c>
      <c r="BS60" s="28">
        <v>7.1685868874450873E-2</v>
      </c>
      <c r="BT60" s="28">
        <v>7.2050328289791896E-2</v>
      </c>
      <c r="BU60" s="97">
        <v>6.1962849641064917E-2</v>
      </c>
      <c r="BV60" s="33">
        <v>5.5639521244205674E-2</v>
      </c>
      <c r="BW60" s="44">
        <v>3.1643712809408517E-2</v>
      </c>
      <c r="BX60" s="28">
        <v>5.0706191736855317E-2</v>
      </c>
      <c r="BY60" s="28">
        <v>6.2579922647538228E-2</v>
      </c>
      <c r="BZ60" s="28">
        <v>6.0728982947027305E-2</v>
      </c>
      <c r="CA60" s="28">
        <v>6.2072703336630612E-2</v>
      </c>
      <c r="CB60" s="129">
        <v>5.399272347008055E-2</v>
      </c>
      <c r="CC60" s="44">
        <v>4.4204149538008802E-2</v>
      </c>
      <c r="CD60" s="28">
        <v>3.3962363660298062E-2</v>
      </c>
      <c r="CE60" s="20">
        <v>4.8127376878298031E-2</v>
      </c>
      <c r="CF60" s="20">
        <v>5.9761167480085226E-2</v>
      </c>
      <c r="CG60" s="20">
        <v>5.4743797046865272E-2</v>
      </c>
      <c r="CH60" s="20">
        <v>5.9194758984342066E-2</v>
      </c>
      <c r="CI60" s="129">
        <v>5.0588996684395982E-2</v>
      </c>
      <c r="CJ60" s="7">
        <v>4.8119300206491911E-2</v>
      </c>
      <c r="CK60" s="156">
        <v>8.2636998234449602E-2</v>
      </c>
      <c r="CL60" s="7">
        <v>4.7638352208654942E-2</v>
      </c>
      <c r="CM60" s="156">
        <v>3.5878739420594233E-2</v>
      </c>
    </row>
    <row r="61" spans="1:91" s="8" customFormat="1" ht="13.5" hidden="1" customHeight="1" x14ac:dyDescent="0.25">
      <c r="A61" s="283"/>
      <c r="B61" s="168"/>
      <c r="C61" s="115"/>
      <c r="D61" s="116">
        <f t="shared" si="13"/>
        <v>5.9088084898627852E-2</v>
      </c>
      <c r="E61" s="117">
        <f t="shared" si="14"/>
        <v>5.4999232780386542E-2</v>
      </c>
      <c r="F61" s="118">
        <f t="shared" si="15"/>
        <v>4.9812418720987343E-2</v>
      </c>
      <c r="G61" s="119">
        <f t="shared" si="16"/>
        <v>6.3333755192686692E-2</v>
      </c>
      <c r="H61" s="119">
        <f t="shared" si="17"/>
        <v>6.252186194103794E-2</v>
      </c>
      <c r="I61" s="119">
        <f t="shared" si="18"/>
        <v>6.8043640605154179E-2</v>
      </c>
      <c r="J61" s="120">
        <f t="shared" si="18"/>
        <v>6.1543219727763165E-2</v>
      </c>
      <c r="K61" s="116">
        <f t="shared" si="19"/>
        <v>6.2449126369002517E-2</v>
      </c>
      <c r="L61" s="117">
        <f t="shared" si="20"/>
        <v>6.2261790786798304E-2</v>
      </c>
      <c r="M61" s="118">
        <f t="shared" si="21"/>
        <v>5.0258467584488618E-2</v>
      </c>
      <c r="N61" s="119">
        <f t="shared" si="22"/>
        <v>6.5162552909159316E-2</v>
      </c>
      <c r="O61" s="119">
        <f t="shared" si="23"/>
        <v>6.4349238910372517E-2</v>
      </c>
      <c r="P61" s="119">
        <f t="shared" si="24"/>
        <v>7.0130780227499689E-2</v>
      </c>
      <c r="Q61" s="120">
        <f t="shared" si="25"/>
        <v>6.3767837260373605E-2</v>
      </c>
      <c r="R61" s="116"/>
      <c r="S61" s="118"/>
      <c r="T61" s="118"/>
      <c r="U61" s="119"/>
      <c r="V61" s="119">
        <v>4.5137225763884181E-2</v>
      </c>
      <c r="W61" s="119">
        <v>5.4857398078486531E-2</v>
      </c>
      <c r="X61" s="159">
        <v>5.0288967818041666E-2</v>
      </c>
      <c r="Y61" s="116"/>
      <c r="Z61" s="118"/>
      <c r="AA61" s="118"/>
      <c r="AB61" s="119"/>
      <c r="AC61" s="119"/>
      <c r="AD61" s="119">
        <v>6.7359512717109091E-2</v>
      </c>
      <c r="AE61" s="159">
        <v>6.3784950623787695E-2</v>
      </c>
      <c r="AF61" s="116">
        <v>5.9543396930070255E-2</v>
      </c>
      <c r="AG61" s="118">
        <v>6.3693616842105963E-2</v>
      </c>
      <c r="AH61" s="118">
        <v>4.8062358530830809E-2</v>
      </c>
      <c r="AI61" s="119">
        <v>6.5895556883160844E-2</v>
      </c>
      <c r="AJ61" s="119">
        <v>6.5299528605876719E-2</v>
      </c>
      <c r="AK61" s="119">
        <v>7.3351231829865665E-2</v>
      </c>
      <c r="AL61" s="159">
        <v>6.325397824818603E-2</v>
      </c>
      <c r="AM61" s="116">
        <v>6.4222555453084737E-2</v>
      </c>
      <c r="AN61" s="118">
        <v>7.2282478172881443E-2</v>
      </c>
      <c r="AO61" s="118">
        <v>4.7411760347637395E-2</v>
      </c>
      <c r="AP61" s="119">
        <v>6.2092062461134682E-2</v>
      </c>
      <c r="AQ61" s="119">
        <v>7.6811567417456109E-2</v>
      </c>
      <c r="AR61" s="119">
        <v>8.3461723286633524E-2</v>
      </c>
      <c r="AS61" s="159">
        <v>6.6035330465506387E-2</v>
      </c>
      <c r="AT61" s="121">
        <v>6.206183094722708E-2</v>
      </c>
      <c r="AU61" s="122">
        <v>6.5384644865514069E-2</v>
      </c>
      <c r="AV61" s="119">
        <v>4.7109166653328795E-2</v>
      </c>
      <c r="AW61" s="119">
        <v>6.5005538750725081E-2</v>
      </c>
      <c r="AX61" s="119">
        <v>6.6237077137246109E-2</v>
      </c>
      <c r="AY61" s="119">
        <v>7.1690502092301919E-2</v>
      </c>
      <c r="AZ61" s="123">
        <v>7.1877633557238613E-2</v>
      </c>
      <c r="BA61" s="121">
        <v>7.1544507887999112E-2</v>
      </c>
      <c r="BB61" s="122">
        <v>6.9990168095422439E-2</v>
      </c>
      <c r="BC61" s="119">
        <v>4.9644151472069464E-2</v>
      </c>
      <c r="BD61" s="119">
        <v>7.1687340424330934E-2</v>
      </c>
      <c r="BE61" s="119">
        <v>6.7605495883031608E-2</v>
      </c>
      <c r="BF61" s="119">
        <v>7.3918550326274021E-2</v>
      </c>
      <c r="BG61" s="123">
        <v>6.8151118737172695E-2</v>
      </c>
      <c r="BH61" s="116">
        <v>6.114577676620666E-2</v>
      </c>
      <c r="BI61" s="117">
        <v>6.5085826597094582E-2</v>
      </c>
      <c r="BJ61" s="118">
        <v>5.7963728846665577E-2</v>
      </c>
      <c r="BK61" s="118">
        <v>6.7198274531263466E-2</v>
      </c>
      <c r="BL61" s="119">
        <v>6.3881927398962673E-2</v>
      </c>
      <c r="BM61" s="119">
        <v>6.6849320979898139E-2</v>
      </c>
      <c r="BN61" s="123">
        <v>6.3942757745118275E-2</v>
      </c>
      <c r="BO61" s="116">
        <v>5.617669022942727E-2</v>
      </c>
      <c r="BP61" s="117">
        <v>3.7134010147771332E-2</v>
      </c>
      <c r="BQ61" s="118">
        <v>5.1359639656399683E-2</v>
      </c>
      <c r="BR61" s="118">
        <v>5.9096544404340867E-2</v>
      </c>
      <c r="BS61" s="118">
        <v>6.5471850166150272E-2</v>
      </c>
      <c r="BT61" s="118">
        <v>6.955800250942859E-2</v>
      </c>
      <c r="BU61" s="124">
        <v>6.2807960887937511E-2</v>
      </c>
      <c r="BV61" s="116">
        <v>5.4358054375087686E-2</v>
      </c>
      <c r="BW61" s="117">
        <v>3.1549451921976647E-2</v>
      </c>
      <c r="BX61" s="118">
        <v>4.9484916208562817E-2</v>
      </c>
      <c r="BY61" s="118">
        <v>5.8931742900776664E-2</v>
      </c>
      <c r="BZ61" s="118">
        <v>5.7657655921444992E-2</v>
      </c>
      <c r="CA61" s="118">
        <v>6.1251026633446025E-2</v>
      </c>
      <c r="CB61" s="249">
        <v>5.4227352061376008E-2</v>
      </c>
      <c r="CC61" s="117">
        <v>4.3651866599920014E-2</v>
      </c>
      <c r="CD61" s="118">
        <v>3.4873665600325857E-2</v>
      </c>
      <c r="CE61" s="119">
        <v>4.7463628052404241E-2</v>
      </c>
      <c r="CF61" s="119">
        <v>5.6762981185760938E-2</v>
      </c>
      <c r="CG61" s="119">
        <v>5.4594429175288881E-2</v>
      </c>
      <c r="CH61" s="119">
        <v>5.8139137598098238E-2</v>
      </c>
      <c r="CI61" s="249">
        <v>5.1062147133266844E-2</v>
      </c>
      <c r="CJ61" s="121">
        <v>4.7293652630515187E-2</v>
      </c>
      <c r="CK61" s="159">
        <v>7.5477348918188733E-2</v>
      </c>
      <c r="CL61" s="121">
        <v>4.3440387315637069E-2</v>
      </c>
      <c r="CM61" s="159">
        <v>3.361258057195779E-2</v>
      </c>
    </row>
    <row r="62" spans="1:91" x14ac:dyDescent="0.25">
      <c r="A62" s="281" t="s">
        <v>35</v>
      </c>
      <c r="B62" s="279" t="s">
        <v>40</v>
      </c>
      <c r="C62" s="14" t="s">
        <v>36</v>
      </c>
      <c r="D62" s="32">
        <f t="shared" si="13"/>
        <v>7.9761485307985644E-2</v>
      </c>
      <c r="E62" s="43">
        <f t="shared" si="14"/>
        <v>7.4352817915140618E-2</v>
      </c>
      <c r="F62" s="27">
        <f t="shared" si="15"/>
        <v>7.9944247943917662E-2</v>
      </c>
      <c r="G62" s="19">
        <f t="shared" si="16"/>
        <v>8.4572009741971155E-2</v>
      </c>
      <c r="H62" s="19">
        <f t="shared" si="17"/>
        <v>9.8259685269756203E-2</v>
      </c>
      <c r="I62" s="19">
        <f t="shared" si="18"/>
        <v>0.10147073881404298</v>
      </c>
      <c r="J62" s="22">
        <f t="shared" si="18"/>
        <v>9.0950930540818417E-2</v>
      </c>
      <c r="K62" s="32">
        <f t="shared" si="19"/>
        <v>7.6362994913699911E-2</v>
      </c>
      <c r="L62" s="43">
        <f t="shared" si="20"/>
        <v>8.133856691867361E-2</v>
      </c>
      <c r="M62" s="27">
        <f t="shared" si="21"/>
        <v>7.9464935663654479E-2</v>
      </c>
      <c r="N62" s="19">
        <f t="shared" si="22"/>
        <v>8.7379379892651196E-2</v>
      </c>
      <c r="O62" s="19">
        <f t="shared" si="23"/>
        <v>9.488713374341487E-2</v>
      </c>
      <c r="P62" s="19">
        <f t="shared" si="24"/>
        <v>0.10086120609778598</v>
      </c>
      <c r="Q62" s="22">
        <f t="shared" si="25"/>
        <v>9.1089008939292879E-2</v>
      </c>
      <c r="R62" s="32">
        <v>4.6615204179900713E-2</v>
      </c>
      <c r="S62" s="27">
        <v>5.5919675825602901E-2</v>
      </c>
      <c r="T62" s="27">
        <v>6.5088791123916426E-2</v>
      </c>
      <c r="U62" s="19">
        <v>7.2766976226252195E-2</v>
      </c>
      <c r="V62" s="19">
        <v>7.2174704477137364E-2</v>
      </c>
      <c r="W62" s="19">
        <v>7.9143369076468406E-2</v>
      </c>
      <c r="X62" s="155">
        <v>6.7549174509245358E-2</v>
      </c>
      <c r="Y62" s="32">
        <v>5.046674048658966E-2</v>
      </c>
      <c r="Z62" s="27">
        <v>7.7581515112581587E-2</v>
      </c>
      <c r="AA62" s="27">
        <v>0.10601433057142957</v>
      </c>
      <c r="AB62" s="19">
        <v>7.3031086023326891E-2</v>
      </c>
      <c r="AC62" s="19">
        <v>8.1143759286855077E-2</v>
      </c>
      <c r="AD62" s="19">
        <v>9.1905519894299348E-2</v>
      </c>
      <c r="AE62" s="155">
        <v>8.4180514335093756E-2</v>
      </c>
      <c r="AF62" s="32">
        <v>7.4846290104687505E-2</v>
      </c>
      <c r="AG62" s="27">
        <v>8.1425071301951729E-2</v>
      </c>
      <c r="AH62" s="27">
        <v>7.0638262138914984E-2</v>
      </c>
      <c r="AI62" s="19">
        <v>9.0075924663690229E-2</v>
      </c>
      <c r="AJ62" s="19">
        <v>8.5035599458716873E-2</v>
      </c>
      <c r="AK62" s="19">
        <v>0.10023485636323255</v>
      </c>
      <c r="AL62" s="155">
        <v>8.3305160875128847E-2</v>
      </c>
      <c r="AM62" s="32">
        <v>9.6048247696883915E-2</v>
      </c>
      <c r="AN62" s="27">
        <v>8.642083230491833E-2</v>
      </c>
      <c r="AO62" s="27">
        <v>7.8892636771766028E-2</v>
      </c>
      <c r="AP62" s="19">
        <v>8.5609787620964301E-2</v>
      </c>
      <c r="AQ62" s="19">
        <v>0.11590128732197595</v>
      </c>
      <c r="AR62" s="19">
        <v>0.10571123503630125</v>
      </c>
      <c r="AS62" s="155">
        <v>0.1070036138617607</v>
      </c>
      <c r="AT62" s="5">
        <v>9.057016784731535E-2</v>
      </c>
      <c r="AU62" s="84">
        <v>9.3100497929454976E-2</v>
      </c>
      <c r="AV62" s="19">
        <v>7.6331845767583173E-2</v>
      </c>
      <c r="AW62" s="19">
        <v>8.4644376507858624E-2</v>
      </c>
      <c r="AX62" s="19">
        <v>9.1099752484932975E-2</v>
      </c>
      <c r="AY62" s="19">
        <v>9.9695828697803371E-2</v>
      </c>
      <c r="AZ62" s="87">
        <v>0.11236184151031857</v>
      </c>
      <c r="BA62" s="5">
        <v>9.2295908993305337E-2</v>
      </c>
      <c r="BB62" s="84">
        <v>9.3456362478438734E-2</v>
      </c>
      <c r="BC62" s="19">
        <v>7.7826402723423074E-2</v>
      </c>
      <c r="BD62" s="19">
        <v>9.750184974042618E-2</v>
      </c>
      <c r="BE62" s="19">
        <v>8.7172312559213025E-2</v>
      </c>
      <c r="BF62" s="19">
        <v>0.10954780801546413</v>
      </c>
      <c r="BG62" s="87">
        <v>0.10666236109419568</v>
      </c>
      <c r="BH62" s="32">
        <v>8.50828911078019E-2</v>
      </c>
      <c r="BI62" s="43">
        <v>0.11284166478104542</v>
      </c>
      <c r="BJ62" s="27">
        <v>7.9669747801722007E-2</v>
      </c>
      <c r="BK62" s="27">
        <v>9.9868151740087799E-2</v>
      </c>
      <c r="BL62" s="19">
        <v>0.10284414336971176</v>
      </c>
      <c r="BM62" s="19">
        <v>0.10762178283540029</v>
      </c>
      <c r="BN62" s="87">
        <v>7.3743495304761472E-2</v>
      </c>
      <c r="BO62" s="32">
        <v>7.4978508893114915E-2</v>
      </c>
      <c r="BP62" s="43">
        <v>4.9962915615395252E-2</v>
      </c>
      <c r="BQ62" s="27">
        <v>8.1257468410480621E-2</v>
      </c>
      <c r="BR62" s="27">
        <v>9.5536886618603337E-2</v>
      </c>
      <c r="BS62" s="27">
        <v>0.12372551098877599</v>
      </c>
      <c r="BT62" s="27">
        <v>0.11302924886331854</v>
      </c>
      <c r="BU62" s="96">
        <v>9.3905910023838648E-2</v>
      </c>
      <c r="BV62" s="32">
        <v>9.8732551805123789E-2</v>
      </c>
      <c r="BW62" s="43">
        <v>4.7889261805664565E-2</v>
      </c>
      <c r="BX62" s="27">
        <v>8.2949736564829721E-2</v>
      </c>
      <c r="BY62" s="27">
        <v>9.4593885765823116E-2</v>
      </c>
      <c r="BZ62" s="27">
        <v>0.10499295546160343</v>
      </c>
      <c r="CA62" s="27">
        <v>9.7416646043194097E-2</v>
      </c>
      <c r="CB62" s="128">
        <v>8.919977410110505E-2</v>
      </c>
      <c r="CC62" s="43">
        <v>8.7978341965133447E-2</v>
      </c>
      <c r="CD62" s="27">
        <v>4.4930381996352749E-2</v>
      </c>
      <c r="CE62" s="19">
        <v>8.0773257565110973E-2</v>
      </c>
      <c r="CF62" s="19">
        <v>5.20911725126788E-2</v>
      </c>
      <c r="CG62" s="19">
        <v>0.11850682728863962</v>
      </c>
      <c r="CH62" s="19">
        <v>0.11040109331494777</v>
      </c>
      <c r="CI62" s="128">
        <v>9.1597459792736161E-2</v>
      </c>
      <c r="CJ62" s="5">
        <v>0.11189598868527344</v>
      </c>
      <c r="CK62" s="155">
        <v>9.8288789098027587E-2</v>
      </c>
      <c r="CL62" s="5">
        <v>6.8945552125493748E-2</v>
      </c>
      <c r="CM62" s="155">
        <v>4.53848102271232E-2</v>
      </c>
    </row>
    <row r="63" spans="1:91" x14ac:dyDescent="0.25">
      <c r="A63" s="282"/>
      <c r="B63" s="279"/>
      <c r="C63" s="14" t="s">
        <v>29</v>
      </c>
      <c r="D63" s="32">
        <f t="shared" si="13"/>
        <v>0.10741788215695351</v>
      </c>
      <c r="E63" s="43">
        <f t="shared" si="14"/>
        <v>0.17564807449661651</v>
      </c>
      <c r="F63" s="27">
        <f t="shared" si="15"/>
        <v>5.4489725436743942E-2</v>
      </c>
      <c r="G63" s="19">
        <f t="shared" si="16"/>
        <v>0.11203705004409337</v>
      </c>
      <c r="H63" s="19">
        <f t="shared" si="17"/>
        <v>0.12483068638819046</v>
      </c>
      <c r="I63" s="19">
        <f t="shared" si="18"/>
        <v>0.15129173410381036</v>
      </c>
      <c r="J63" s="22">
        <f t="shared" si="18"/>
        <v>0.21962973373600314</v>
      </c>
      <c r="K63" s="32">
        <f t="shared" si="19"/>
        <v>0.11495610863752172</v>
      </c>
      <c r="L63" s="43">
        <f t="shared" si="20"/>
        <v>0.17175304238957739</v>
      </c>
      <c r="M63" s="27">
        <f t="shared" si="21"/>
        <v>6.0383530868495468E-2</v>
      </c>
      <c r="N63" s="19">
        <f t="shared" si="22"/>
        <v>0.11512030591444561</v>
      </c>
      <c r="O63" s="19">
        <f t="shared" si="23"/>
        <v>0.11036027313321846</v>
      </c>
      <c r="P63" s="19">
        <f t="shared" si="24"/>
        <v>0.14785735747023329</v>
      </c>
      <c r="Q63" s="22">
        <f t="shared" si="25"/>
        <v>0.22621521132599895</v>
      </c>
      <c r="R63" s="32">
        <v>0.1970245824181279</v>
      </c>
      <c r="S63" s="27">
        <v>8.9999779998459997E-2</v>
      </c>
      <c r="T63" s="27">
        <v>1.187407315507942E-2</v>
      </c>
      <c r="U63" s="19">
        <v>0.10474664280381071</v>
      </c>
      <c r="V63" s="19">
        <v>2.1944175616883214E-2</v>
      </c>
      <c r="W63" s="19">
        <v>0.19065310911224093</v>
      </c>
      <c r="X63" s="155">
        <v>0.22664357809008562</v>
      </c>
      <c r="Y63" s="32">
        <v>0.22167178419148845</v>
      </c>
      <c r="Z63" s="27">
        <v>0.18947408421292639</v>
      </c>
      <c r="AA63" s="27">
        <v>3.6511659978876114E-2</v>
      </c>
      <c r="AB63" s="19">
        <v>3.6796564344896428E-2</v>
      </c>
      <c r="AC63" s="19">
        <v>1.2659358192439331E-2</v>
      </c>
      <c r="AD63" s="19">
        <v>0.17434698103290758</v>
      </c>
      <c r="AE63" s="155">
        <v>0.19651262884183951</v>
      </c>
      <c r="AF63" s="32">
        <v>0.19079556336505391</v>
      </c>
      <c r="AG63" s="27">
        <v>0.18500086000516003</v>
      </c>
      <c r="AH63" s="27">
        <v>2.3215508445754457E-2</v>
      </c>
      <c r="AI63" s="19">
        <v>0.12463865345847874</v>
      </c>
      <c r="AJ63" s="19">
        <v>0.13729857869143644</v>
      </c>
      <c r="AK63" s="19">
        <v>0.19946811809878476</v>
      </c>
      <c r="AL63" s="155">
        <v>0.2084531407680989</v>
      </c>
      <c r="AM63" s="32">
        <v>0.14803497427301476</v>
      </c>
      <c r="AN63" s="27">
        <v>0.24000032000256005</v>
      </c>
      <c r="AO63" s="27">
        <v>5.3188138694997333E-2</v>
      </c>
      <c r="AP63" s="19">
        <v>0.11088297344675763</v>
      </c>
      <c r="AQ63" s="19">
        <v>8.0906730692907547E-2</v>
      </c>
      <c r="AR63" s="19">
        <v>0.25253290869262801</v>
      </c>
      <c r="AS63" s="155">
        <v>0.26917117510893851</v>
      </c>
      <c r="AT63" s="5">
        <v>6.6945808772753898E-2</v>
      </c>
      <c r="AU63" s="84">
        <v>0.12961874167782986</v>
      </c>
      <c r="AV63" s="19">
        <v>8.7263758798425989E-2</v>
      </c>
      <c r="AW63" s="19">
        <v>3.7040603920982233E-2</v>
      </c>
      <c r="AX63" s="19">
        <v>0.14169364156962971</v>
      </c>
      <c r="AY63" s="19">
        <v>0.10299139942162473</v>
      </c>
      <c r="AZ63" s="87">
        <v>0.20812314450207386</v>
      </c>
      <c r="BA63" s="5">
        <v>4.4586534471672025E-2</v>
      </c>
      <c r="BB63" s="84">
        <v>0.17210623263739583</v>
      </c>
      <c r="BC63" s="19">
        <v>9.9036165705279178E-2</v>
      </c>
      <c r="BD63" s="19">
        <v>0.21259764830871777</v>
      </c>
      <c r="BE63" s="19">
        <v>0.16102055190476311</v>
      </c>
      <c r="BF63" s="19">
        <v>0.13407799317505978</v>
      </c>
      <c r="BG63" s="87">
        <v>0.22290202038223544</v>
      </c>
      <c r="BH63" s="32">
        <v>3.4070569925307978E-2</v>
      </c>
      <c r="BI63" s="43">
        <v>0.21782367057838714</v>
      </c>
      <c r="BJ63" s="27">
        <v>0.1124944127944177</v>
      </c>
      <c r="BK63" s="27">
        <v>0.15789507177216183</v>
      </c>
      <c r="BL63" s="19">
        <v>0.11047048117370835</v>
      </c>
      <c r="BM63" s="19">
        <v>4.4175915567498718E-2</v>
      </c>
      <c r="BN63" s="87">
        <v>0.26077871426743071</v>
      </c>
      <c r="BO63" s="32">
        <v>1.6519051682754651E-2</v>
      </c>
      <c r="BP63" s="43">
        <v>0.1500006500039</v>
      </c>
      <c r="BQ63" s="27">
        <v>5.9484529375133606E-2</v>
      </c>
      <c r="BR63" s="27">
        <v>0.1363642892597596</v>
      </c>
      <c r="BS63" s="27">
        <v>0.21688866722397993</v>
      </c>
      <c r="BT63" s="27">
        <v>8.4612434661121574E-2</v>
      </c>
      <c r="BU63" s="96">
        <v>0.2171372886472891</v>
      </c>
      <c r="BV63" s="32">
        <v>6.8680844436079982E-2</v>
      </c>
      <c r="BW63" s="43">
        <v>0.20087731637500936</v>
      </c>
      <c r="BX63" s="27">
        <v>2.2342354170427629E-2</v>
      </c>
      <c r="BY63" s="27">
        <v>9.3347820935357761E-2</v>
      </c>
      <c r="BZ63" s="27">
        <v>0.16280594278665944</v>
      </c>
      <c r="CA63" s="27">
        <v>0.17518409842709953</v>
      </c>
      <c r="CB63" s="128">
        <v>0.20389095795992568</v>
      </c>
      <c r="CC63" s="43">
        <v>8.5849108033281343E-2</v>
      </c>
      <c r="CD63" s="27">
        <v>0.18157908947453685</v>
      </c>
      <c r="CE63" s="19">
        <v>3.9486653249048008E-2</v>
      </c>
      <c r="CF63" s="19">
        <v>0.10606023219001108</v>
      </c>
      <c r="CG63" s="19">
        <v>0.20261873602949756</v>
      </c>
      <c r="CH63" s="19">
        <v>0.15487438284913774</v>
      </c>
      <c r="CI63" s="128">
        <v>0.18268468879211411</v>
      </c>
      <c r="CJ63" s="5">
        <v>0.16814356988606752</v>
      </c>
      <c r="CK63" s="155">
        <v>0.10247214038683235</v>
      </c>
      <c r="CL63" s="5">
        <v>0.16814389989572473</v>
      </c>
      <c r="CM63" s="155">
        <v>0.20596264848693935</v>
      </c>
    </row>
    <row r="64" spans="1:91" x14ac:dyDescent="0.25">
      <c r="A64" s="282"/>
      <c r="B64" s="279"/>
      <c r="C64" s="14" t="s">
        <v>30</v>
      </c>
      <c r="D64" s="32">
        <f t="shared" si="13"/>
        <v>4.9554086305730716E-2</v>
      </c>
      <c r="E64" s="43">
        <f t="shared" si="14"/>
        <v>5.8685682579563525E-2</v>
      </c>
      <c r="F64" s="27">
        <f t="shared" si="15"/>
        <v>5.0029153346995502E-2</v>
      </c>
      <c r="G64" s="19">
        <f t="shared" si="16"/>
        <v>0.11668715630554653</v>
      </c>
      <c r="H64" s="19">
        <f t="shared" si="17"/>
        <v>0.15926656631440222</v>
      </c>
      <c r="I64" s="19">
        <f t="shared" si="18"/>
        <v>0.18358448195391236</v>
      </c>
      <c r="J64" s="22">
        <f t="shared" si="18"/>
        <v>0.19232087557827945</v>
      </c>
      <c r="K64" s="32">
        <f t="shared" si="19"/>
        <v>3.6029016975862853E-2</v>
      </c>
      <c r="L64" s="43">
        <f t="shared" si="20"/>
        <v>7.2628890949734098E-2</v>
      </c>
      <c r="M64" s="27">
        <f t="shared" si="21"/>
        <v>5.3518208563755776E-2</v>
      </c>
      <c r="N64" s="19">
        <f t="shared" si="22"/>
        <v>0.11890739763443464</v>
      </c>
      <c r="O64" s="19">
        <f t="shared" si="23"/>
        <v>0.15967021417128505</v>
      </c>
      <c r="P64" s="19">
        <f t="shared" si="24"/>
        <v>0.16539013826072513</v>
      </c>
      <c r="Q64" s="22">
        <f t="shared" si="25"/>
        <v>0.16083845526510801</v>
      </c>
      <c r="R64" s="32">
        <v>3.7306547735892022E-3</v>
      </c>
      <c r="S64" s="27">
        <v>2.6737791867341338E-2</v>
      </c>
      <c r="T64" s="27">
        <v>7.7685661641655246E-2</v>
      </c>
      <c r="U64" s="19">
        <v>6.0924140499098348E-2</v>
      </c>
      <c r="V64" s="19">
        <v>7.5182594205087425E-2</v>
      </c>
      <c r="W64" s="19">
        <v>9.787842148294007E-2</v>
      </c>
      <c r="X64" s="155">
        <v>8.7073818515511964E-2</v>
      </c>
      <c r="Y64" s="32">
        <v>6.6769596255589536E-2</v>
      </c>
      <c r="Z64" s="27">
        <v>0.1193354660198017</v>
      </c>
      <c r="AA64" s="27">
        <v>0.14573611881783349</v>
      </c>
      <c r="AB64" s="19">
        <v>9.2215629800307217E-2</v>
      </c>
      <c r="AC64" s="19">
        <v>0.1953662116986333</v>
      </c>
      <c r="AD64" s="19">
        <v>0.21171766024496874</v>
      </c>
      <c r="AE64" s="155">
        <v>0.1010432462879278</v>
      </c>
      <c r="AF64" s="32">
        <v>1.8449064195573975E-2</v>
      </c>
      <c r="AG64" s="27">
        <v>8.3154199435062678E-2</v>
      </c>
      <c r="AH64" s="27">
        <v>5.9981672588232268E-2</v>
      </c>
      <c r="AI64" s="19">
        <v>0.16172745284700471</v>
      </c>
      <c r="AJ64" s="19">
        <v>0.23941560890775296</v>
      </c>
      <c r="AK64" s="19">
        <v>0.17352523880606968</v>
      </c>
      <c r="AL64" s="155">
        <v>0.38425178073055383</v>
      </c>
      <c r="AM64" s="32">
        <v>4.2972644056707872E-2</v>
      </c>
      <c r="AN64" s="27">
        <v>5.1336648451804454E-2</v>
      </c>
      <c r="AO64" s="27">
        <v>2.8024266379764295E-2</v>
      </c>
      <c r="AP64" s="19">
        <v>0.12600336346171467</v>
      </c>
      <c r="AQ64" s="19">
        <v>0.12361728659303398</v>
      </c>
      <c r="AR64" s="19">
        <v>0.18674272521044205</v>
      </c>
      <c r="AS64" s="155">
        <v>0.1099326815396424</v>
      </c>
      <c r="AT64" s="5">
        <v>2.95522534923543E-2</v>
      </c>
      <c r="AU64" s="84">
        <v>6.1496880651913267E-3</v>
      </c>
      <c r="AV64" s="19">
        <v>1.0646710888576185E-2</v>
      </c>
      <c r="AW64" s="19">
        <v>0.13337738164495347</v>
      </c>
      <c r="AX64" s="19">
        <v>0.16511517837138431</v>
      </c>
      <c r="AY64" s="19">
        <v>0.10707100484208834</v>
      </c>
      <c r="AZ64" s="87">
        <v>0.17658998249658472</v>
      </c>
      <c r="BA64" s="5">
        <v>0.10068812380936873</v>
      </c>
      <c r="BB64" s="84">
        <v>1.3353359040003765E-2</v>
      </c>
      <c r="BC64" s="19">
        <v>1.2371322497195636E-2</v>
      </c>
      <c r="BD64" s="19">
        <v>0.13034947684542789</v>
      </c>
      <c r="BE64" s="19">
        <v>0.15016723420708158</v>
      </c>
      <c r="BF64" s="19">
        <v>0.17878795730127478</v>
      </c>
      <c r="BG64" s="87">
        <v>0.10948816025607243</v>
      </c>
      <c r="BH64" s="32">
        <v>2.6069799223719239E-2</v>
      </c>
      <c r="BI64" s="43">
        <v>0.12757857191613184</v>
      </c>
      <c r="BJ64" s="27">
        <v>1.075761495958634E-2</v>
      </c>
      <c r="BK64" s="27">
        <v>0.11499944001764523</v>
      </c>
      <c r="BL64" s="19">
        <v>0.13530074956044297</v>
      </c>
      <c r="BM64" s="19">
        <v>0.11030258364904441</v>
      </c>
      <c r="BN64" s="87">
        <v>0.10948816025607243</v>
      </c>
      <c r="BO64" s="32">
        <v>0</v>
      </c>
      <c r="BP64" s="43">
        <v>0.1533854028025356</v>
      </c>
      <c r="BQ64" s="27">
        <v>8.2942300737202768E-2</v>
      </c>
      <c r="BR64" s="27">
        <v>0.13166229595932569</v>
      </c>
      <c r="BS64" s="27">
        <v>0.19319684982686386</v>
      </c>
      <c r="BT64" s="27">
        <v>0.25709551454897306</v>
      </c>
      <c r="BU64" s="96">
        <v>0.20883981203849838</v>
      </c>
      <c r="BV64" s="32">
        <v>0.17494147895903672</v>
      </c>
      <c r="BW64" s="43">
        <v>0</v>
      </c>
      <c r="BX64" s="27">
        <v>4.1779980146107246E-2</v>
      </c>
      <c r="BY64" s="27">
        <v>4.7618441549626009E-2</v>
      </c>
      <c r="BZ64" s="27">
        <v>0.10407590586122817</v>
      </c>
      <c r="CA64" s="27">
        <v>0.24242235810273946</v>
      </c>
      <c r="CB64" s="128">
        <v>0.2835813276843368</v>
      </c>
      <c r="CC64" s="43">
        <v>3.2367248291367591E-2</v>
      </c>
      <c r="CD64" s="27">
        <v>5.8256981977624521E-3</v>
      </c>
      <c r="CE64" s="19">
        <v>3.036588481380156E-2</v>
      </c>
      <c r="CF64" s="19">
        <v>0.16799394043036231</v>
      </c>
      <c r="CG64" s="19">
        <v>0.21122804391251365</v>
      </c>
      <c r="CH64" s="19">
        <v>0.27030135535058325</v>
      </c>
      <c r="CI64" s="128">
        <v>0.35291978597759366</v>
      </c>
      <c r="CJ64" s="5">
        <v>0.25888952117714009</v>
      </c>
      <c r="CK64" s="155">
        <v>9.0908672170979143E-2</v>
      </c>
      <c r="CL64" s="5">
        <v>0.22222222222222227</v>
      </c>
      <c r="CM64" s="155">
        <v>0.23719726262315771</v>
      </c>
    </row>
    <row r="65" spans="1:91" s="8" customFormat="1" ht="13.5" customHeight="1" thickBot="1" x14ac:dyDescent="0.3">
      <c r="A65" s="282"/>
      <c r="B65" s="280"/>
      <c r="C65" s="15" t="s">
        <v>31</v>
      </c>
      <c r="D65" s="33">
        <f t="shared" si="13"/>
        <v>8.0171112643846701E-2</v>
      </c>
      <c r="E65" s="44">
        <f t="shared" si="14"/>
        <v>7.6551473035404244E-2</v>
      </c>
      <c r="F65" s="28">
        <f t="shared" si="15"/>
        <v>7.897046720857033E-2</v>
      </c>
      <c r="G65" s="20">
        <f t="shared" si="16"/>
        <v>8.5541956765542049E-2</v>
      </c>
      <c r="H65" s="20">
        <f t="shared" si="17"/>
        <v>9.9743520513104186E-2</v>
      </c>
      <c r="I65" s="20">
        <f t="shared" si="18"/>
        <v>0.10338810969914236</v>
      </c>
      <c r="J65" s="23">
        <f t="shared" si="18"/>
        <v>9.5114682960149688E-2</v>
      </c>
      <c r="K65" s="33">
        <f t="shared" si="19"/>
        <v>7.6954155077561384E-2</v>
      </c>
      <c r="L65" s="44">
        <f t="shared" si="20"/>
        <v>8.3361207653433411E-2</v>
      </c>
      <c r="M65" s="28">
        <f t="shared" si="21"/>
        <v>7.8681223915866585E-2</v>
      </c>
      <c r="N65" s="20">
        <f t="shared" si="22"/>
        <v>8.8407557173871026E-2</v>
      </c>
      <c r="O65" s="20">
        <f t="shared" si="23"/>
        <v>9.6153405147847648E-2</v>
      </c>
      <c r="P65" s="20">
        <f t="shared" si="24"/>
        <v>0.10252179058472388</v>
      </c>
      <c r="Q65" s="23">
        <f t="shared" si="25"/>
        <v>9.518464012247764E-2</v>
      </c>
      <c r="R65" s="33">
        <v>5.0236949558419751E-2</v>
      </c>
      <c r="S65" s="28">
        <v>5.6395148249317344E-2</v>
      </c>
      <c r="T65" s="28">
        <v>6.3894285918846785E-2</v>
      </c>
      <c r="U65" s="20">
        <v>7.3862320914684643E-2</v>
      </c>
      <c r="V65" s="20">
        <v>7.1123313728176832E-2</v>
      </c>
      <c r="W65" s="20">
        <v>8.1888269842513323E-2</v>
      </c>
      <c r="X65" s="156">
        <v>7.1899868505207909E-2</v>
      </c>
      <c r="Y65" s="33">
        <v>5.5472213829896706E-2</v>
      </c>
      <c r="Z65" s="28">
        <v>8.0697421258135352E-2</v>
      </c>
      <c r="AA65" s="28">
        <v>0.1047351284345177</v>
      </c>
      <c r="AB65" s="20">
        <v>7.2411147816754368E-2</v>
      </c>
      <c r="AC65" s="20">
        <v>8.1080695284189611E-2</v>
      </c>
      <c r="AD65" s="20">
        <v>9.4965003683391086E-2</v>
      </c>
      <c r="AE65" s="156">
        <v>8.7230302901783782E-2</v>
      </c>
      <c r="AF65" s="33">
        <v>7.7371097146025108E-2</v>
      </c>
      <c r="AG65" s="28">
        <v>8.3866400366351332E-2</v>
      </c>
      <c r="AH65" s="28">
        <v>6.9304458373200956E-2</v>
      </c>
      <c r="AI65" s="20">
        <v>9.1635707062959607E-2</v>
      </c>
      <c r="AJ65" s="20">
        <v>8.8423364112552708E-2</v>
      </c>
      <c r="AK65" s="20">
        <v>0.10319548894059841</v>
      </c>
      <c r="AL65" s="156">
        <v>8.9371053622955596E-2</v>
      </c>
      <c r="AM65" s="33">
        <v>9.6833836210822366E-2</v>
      </c>
      <c r="AN65" s="28">
        <v>8.9594198779024969E-2</v>
      </c>
      <c r="AO65" s="28">
        <v>7.7631320169972984E-2</v>
      </c>
      <c r="AP65" s="20">
        <v>8.6632324602314265E-2</v>
      </c>
      <c r="AQ65" s="20">
        <v>0.11522949722138154</v>
      </c>
      <c r="AR65" s="20">
        <v>0.10990719243120133</v>
      </c>
      <c r="AS65" s="156">
        <v>0.11119311821196838</v>
      </c>
      <c r="AT65" s="7">
        <v>8.9160787684921042E-2</v>
      </c>
      <c r="AU65" s="85">
        <v>9.2950829827995199E-2</v>
      </c>
      <c r="AV65" s="20">
        <v>7.5840265284685779E-2</v>
      </c>
      <c r="AW65" s="20">
        <v>8.4083437308929296E-2</v>
      </c>
      <c r="AX65" s="20">
        <v>9.3401119876407701E-2</v>
      </c>
      <c r="AY65" s="20">
        <v>9.9663565971018955E-2</v>
      </c>
      <c r="AZ65" s="88">
        <v>0.11536666351574343</v>
      </c>
      <c r="BA65" s="7">
        <v>9.1146663414204229E-2</v>
      </c>
      <c r="BB65" s="85">
        <v>9.4284061497402705E-2</v>
      </c>
      <c r="BC65" s="20">
        <v>7.7611447421689309E-2</v>
      </c>
      <c r="BD65" s="20">
        <v>0.10043041024589097</v>
      </c>
      <c r="BE65" s="20">
        <v>8.9828371240916707E-2</v>
      </c>
      <c r="BF65" s="20">
        <v>0.11063136084687816</v>
      </c>
      <c r="BG65" s="88">
        <v>0.1095694346872769</v>
      </c>
      <c r="BH65" s="33">
        <v>8.2949708017263174E-2</v>
      </c>
      <c r="BI65" s="44">
        <v>0.11547746275486001</v>
      </c>
      <c r="BJ65" s="28">
        <v>7.970997373591128E-2</v>
      </c>
      <c r="BK65" s="28">
        <v>0.10134545200096284</v>
      </c>
      <c r="BL65" s="20">
        <v>0.10349443112254283</v>
      </c>
      <c r="BM65" s="20">
        <v>0.10610566970975345</v>
      </c>
      <c r="BN65" s="88">
        <v>7.8787232358899978E-2</v>
      </c>
      <c r="BO65" s="33">
        <v>7.2461984758938683E-2</v>
      </c>
      <c r="BP65" s="44">
        <v>5.3624138494380427E-2</v>
      </c>
      <c r="BQ65" s="28">
        <v>8.0722911988107868E-2</v>
      </c>
      <c r="BR65" s="28">
        <v>9.6859657438472191E-2</v>
      </c>
      <c r="BS65" s="28">
        <v>0.1266464485966132</v>
      </c>
      <c r="BT65" s="28">
        <v>0.11381777325243642</v>
      </c>
      <c r="BU65" s="97">
        <v>9.8059447175985123E-2</v>
      </c>
      <c r="BV65" s="33">
        <v>9.8843138803095795E-2</v>
      </c>
      <c r="BW65" s="44">
        <v>5.0929460149407586E-2</v>
      </c>
      <c r="BX65" s="28">
        <v>8.1024351201735983E-2</v>
      </c>
      <c r="BY65" s="28">
        <v>9.404486569640802E-2</v>
      </c>
      <c r="BZ65" s="28">
        <v>0.10634428097330702</v>
      </c>
      <c r="CA65" s="28">
        <v>0.10066992920622228</v>
      </c>
      <c r="CB65" s="129">
        <v>9.3727150553643127E-2</v>
      </c>
      <c r="CC65" s="44">
        <v>8.7234747014880057E-2</v>
      </c>
      <c r="CD65" s="28">
        <v>4.7695608977167542E-2</v>
      </c>
      <c r="CE65" s="20">
        <v>7.9230529557034635E-2</v>
      </c>
      <c r="CF65" s="20">
        <v>5.4114244568044277E-2</v>
      </c>
      <c r="CG65" s="20">
        <v>0.12186368297495367</v>
      </c>
      <c r="CH65" s="20">
        <v>0.11303684310741018</v>
      </c>
      <c r="CI65" s="129">
        <v>9.594255806803266E-2</v>
      </c>
      <c r="CJ65" s="7">
        <v>0.1152754411642809</v>
      </c>
      <c r="CK65" s="156">
        <v>9.8309339998927048E-2</v>
      </c>
      <c r="CL65" s="7">
        <v>7.3660257619396693E-2</v>
      </c>
      <c r="CM65" s="156">
        <v>5.0980231526427638E-2</v>
      </c>
    </row>
    <row r="66" spans="1:91" x14ac:dyDescent="0.25">
      <c r="A66" s="282"/>
      <c r="B66" s="279" t="s">
        <v>41</v>
      </c>
      <c r="C66" s="14" t="s">
        <v>36</v>
      </c>
      <c r="D66" s="32">
        <f t="shared" si="13"/>
        <v>7.4638590842454333E-2</v>
      </c>
      <c r="E66" s="43">
        <f t="shared" si="14"/>
        <v>6.1956016820678673E-2</v>
      </c>
      <c r="F66" s="27">
        <f t="shared" si="15"/>
        <v>6.9524352136382972E-2</v>
      </c>
      <c r="G66" s="19">
        <f t="shared" si="16"/>
        <v>7.604559751244544E-2</v>
      </c>
      <c r="H66" s="19">
        <f t="shared" si="17"/>
        <v>9.0709539540811943E-2</v>
      </c>
      <c r="I66" s="19">
        <f t="shared" si="18"/>
        <v>9.512341789657347E-2</v>
      </c>
      <c r="J66" s="22">
        <f t="shared" si="18"/>
        <v>9.2322852136714137E-2</v>
      </c>
      <c r="K66" s="32">
        <f t="shared" si="19"/>
        <v>7.4195666114577313E-2</v>
      </c>
      <c r="L66" s="43">
        <f t="shared" si="20"/>
        <v>6.8014125204382658E-2</v>
      </c>
      <c r="M66" s="27">
        <f t="shared" si="21"/>
        <v>6.8905446282475205E-2</v>
      </c>
      <c r="N66" s="19">
        <f t="shared" si="22"/>
        <v>7.9660748354725905E-2</v>
      </c>
      <c r="O66" s="19">
        <f t="shared" si="23"/>
        <v>9.0744209207872836E-2</v>
      </c>
      <c r="P66" s="19">
        <f t="shared" si="24"/>
        <v>9.5638643723620978E-2</v>
      </c>
      <c r="Q66" s="22">
        <f t="shared" si="25"/>
        <v>9.5604418993227372E-2</v>
      </c>
      <c r="R66" s="32">
        <v>4.7249129504756494E-2</v>
      </c>
      <c r="S66" s="27">
        <v>5.1565759912605605E-2</v>
      </c>
      <c r="T66" s="27">
        <v>5.1149514139503666E-2</v>
      </c>
      <c r="U66" s="19">
        <v>6.21432991612633E-2</v>
      </c>
      <c r="V66" s="19">
        <v>6.2726443225532821E-2</v>
      </c>
      <c r="W66" s="19">
        <v>7.0967480814153341E-2</v>
      </c>
      <c r="X66" s="155">
        <v>7.9811632536800611E-2</v>
      </c>
      <c r="Y66" s="32">
        <v>6.3808485372371798E-2</v>
      </c>
      <c r="Z66" s="27">
        <v>6.1644415515340008E-2</v>
      </c>
      <c r="AA66" s="27">
        <v>9.7892403049310184E-2</v>
      </c>
      <c r="AB66" s="19">
        <v>7.8563078622415919E-2</v>
      </c>
      <c r="AC66" s="19">
        <v>7.9316325062139217E-2</v>
      </c>
      <c r="AD66" s="19">
        <v>8.2517214883567142E-2</v>
      </c>
      <c r="AE66" s="155">
        <v>9.3318412757533581E-2</v>
      </c>
      <c r="AF66" s="32">
        <v>7.2144366404541624E-2</v>
      </c>
      <c r="AG66" s="27">
        <v>6.7058401237437767E-2</v>
      </c>
      <c r="AH66" s="27">
        <v>5.9029648684555208E-2</v>
      </c>
      <c r="AI66" s="19">
        <v>8.4952492922337627E-2</v>
      </c>
      <c r="AJ66" s="19">
        <v>7.5916939521915666E-2</v>
      </c>
      <c r="AK66" s="19">
        <v>9.0398019939903457E-2</v>
      </c>
      <c r="AL66" s="155">
        <v>8.6534972911180313E-2</v>
      </c>
      <c r="AM66" s="32">
        <v>8.6164928050379661E-2</v>
      </c>
      <c r="AN66" s="27">
        <v>7.7548574885929616E-2</v>
      </c>
      <c r="AO66" s="27">
        <v>6.5318333591632874E-2</v>
      </c>
      <c r="AP66" s="19">
        <v>8.7961557625134329E-2</v>
      </c>
      <c r="AQ66" s="19">
        <v>0.11490911240781818</v>
      </c>
      <c r="AR66" s="19">
        <v>0.11002358580571377</v>
      </c>
      <c r="AS66" s="155">
        <v>0.11117117407035969</v>
      </c>
      <c r="AT66" s="5">
        <v>8.0851850613290449E-2</v>
      </c>
      <c r="AU66" s="84">
        <v>7.2530744660462165E-2</v>
      </c>
      <c r="AV66" s="19">
        <v>6.5329728700289871E-2</v>
      </c>
      <c r="AW66" s="19">
        <v>6.3516614488312237E-2</v>
      </c>
      <c r="AX66" s="19">
        <v>9.2587918361899987E-2</v>
      </c>
      <c r="AY66" s="19">
        <v>0.10101391633127629</v>
      </c>
      <c r="AZ66" s="87">
        <v>0.11100604075875756</v>
      </c>
      <c r="BA66" s="5">
        <v>9.3535793907058767E-2</v>
      </c>
      <c r="BB66" s="84">
        <v>8.0365431054487194E-2</v>
      </c>
      <c r="BC66" s="19">
        <v>7.2041885225093125E-2</v>
      </c>
      <c r="BD66" s="19">
        <v>8.9549640372891287E-2</v>
      </c>
      <c r="BE66" s="19">
        <v>9.9679480291303066E-2</v>
      </c>
      <c r="BF66" s="19">
        <v>0.10333254349320529</v>
      </c>
      <c r="BG66" s="87">
        <v>0.10193138235703404</v>
      </c>
      <c r="BH66" s="32">
        <v>8.0987168485247535E-2</v>
      </c>
      <c r="BI66" s="43">
        <v>9.3768228793819366E-2</v>
      </c>
      <c r="BJ66" s="27">
        <v>7.3785880836744713E-2</v>
      </c>
      <c r="BK66" s="27">
        <v>9.0435148094404547E-2</v>
      </c>
      <c r="BL66" s="19">
        <v>9.5062293102520942E-2</v>
      </c>
      <c r="BM66" s="19">
        <v>0.10286567991619922</v>
      </c>
      <c r="BN66" s="87">
        <v>8.840062674397238E-2</v>
      </c>
      <c r="BO66" s="32">
        <v>6.8823606578972088E-2</v>
      </c>
      <c r="BP66" s="43">
        <v>3.9631445574979572E-2</v>
      </c>
      <c r="BQ66" s="27">
        <v>6.6696176032672055E-2</v>
      </c>
      <c r="BR66" s="27">
        <v>8.016415555104793E-2</v>
      </c>
      <c r="BS66" s="27">
        <v>0.1057551616898529</v>
      </c>
      <c r="BT66" s="27">
        <v>0.10399070860494927</v>
      </c>
      <c r="BU66" s="96">
        <v>9.2661109810180803E-2</v>
      </c>
      <c r="BV66" s="32">
        <v>8.0419803072881532E-2</v>
      </c>
      <c r="BW66" s="43">
        <v>3.3593781058935124E-2</v>
      </c>
      <c r="BX66" s="27">
        <v>7.2440702256627465E-2</v>
      </c>
      <c r="BY66" s="27">
        <v>7.8056237659195449E-2</v>
      </c>
      <c r="BZ66" s="27">
        <v>8.6993611279824246E-2</v>
      </c>
      <c r="CA66" s="27">
        <v>8.945873941042029E-2</v>
      </c>
      <c r="CB66" s="128">
        <v>7.3890408112962006E-2</v>
      </c>
      <c r="CC66" s="43">
        <v>7.2400776435043293E-2</v>
      </c>
      <c r="CD66" s="27">
        <v>4.1853385512790428E-2</v>
      </c>
      <c r="CE66" s="19">
        <v>7.1559248847400669E-2</v>
      </c>
      <c r="CF66" s="19">
        <v>4.5113750627451668E-2</v>
      </c>
      <c r="CG66" s="19">
        <v>9.4148110465312476E-2</v>
      </c>
      <c r="CH66" s="19">
        <v>9.6666289766346572E-2</v>
      </c>
      <c r="CI66" s="128">
        <v>8.4502761308360416E-2</v>
      </c>
      <c r="CJ66" s="5">
        <v>8.4257601306200441E-2</v>
      </c>
      <c r="CK66" s="155">
        <v>9.6624081907360854E-2</v>
      </c>
      <c r="CL66" s="5">
        <v>6.4698074085771606E-2</v>
      </c>
      <c r="CM66" s="155">
        <v>4.4087251306006346E-2</v>
      </c>
    </row>
    <row r="67" spans="1:91" x14ac:dyDescent="0.25">
      <c r="A67" s="282"/>
      <c r="B67" s="279"/>
      <c r="C67" s="14" t="s">
        <v>29</v>
      </c>
      <c r="D67" s="32">
        <f t="shared" si="13"/>
        <v>0.12956599952757047</v>
      </c>
      <c r="E67" s="43">
        <f t="shared" si="14"/>
        <v>0.1243381428807309</v>
      </c>
      <c r="F67" s="27">
        <f t="shared" si="15"/>
        <v>0.13340498063757425</v>
      </c>
      <c r="G67" s="19">
        <f t="shared" si="16"/>
        <v>0.15037096739140349</v>
      </c>
      <c r="H67" s="19">
        <f t="shared" si="17"/>
        <v>0.13401941846236695</v>
      </c>
      <c r="I67" s="19">
        <f t="shared" si="18"/>
        <v>0.15089531582329702</v>
      </c>
      <c r="J67" s="22">
        <f t="shared" si="18"/>
        <v>0.14955723194844867</v>
      </c>
      <c r="K67" s="32">
        <f t="shared" si="19"/>
        <v>0.13559498606707565</v>
      </c>
      <c r="L67" s="43">
        <f t="shared" si="20"/>
        <v>0.12981692628874003</v>
      </c>
      <c r="M67" s="27">
        <f t="shared" si="21"/>
        <v>0.12239330612953392</v>
      </c>
      <c r="N67" s="19">
        <f t="shared" si="22"/>
        <v>0.13882103259036363</v>
      </c>
      <c r="O67" s="19">
        <f t="shared" si="23"/>
        <v>0.13550130866298848</v>
      </c>
      <c r="P67" s="19">
        <f t="shared" si="24"/>
        <v>0.16097388722227948</v>
      </c>
      <c r="Q67" s="22">
        <f t="shared" si="25"/>
        <v>0.14842298121262484</v>
      </c>
      <c r="R67" s="32">
        <v>9.2036642912921476E-2</v>
      </c>
      <c r="S67" s="27">
        <v>6.8475519840690363E-2</v>
      </c>
      <c r="T67" s="27">
        <v>9.678754984388023E-2</v>
      </c>
      <c r="U67" s="19">
        <v>0.14901324428889304</v>
      </c>
      <c r="V67" s="19">
        <v>0.10690544724950109</v>
      </c>
      <c r="W67" s="19">
        <v>0.15614601034220943</v>
      </c>
      <c r="X67" s="155">
        <v>0.13082264022958384</v>
      </c>
      <c r="Y67" s="32">
        <v>0.11174612715001402</v>
      </c>
      <c r="Z67" s="27">
        <v>0.11667733672433567</v>
      </c>
      <c r="AA67" s="27">
        <v>8.8256804949953582E-2</v>
      </c>
      <c r="AB67" s="19">
        <v>0.16550576089183083</v>
      </c>
      <c r="AC67" s="19">
        <v>0.13602014555535971</v>
      </c>
      <c r="AD67" s="19">
        <v>0.19367840347443324</v>
      </c>
      <c r="AE67" s="155">
        <v>0.14376794875281407</v>
      </c>
      <c r="AF67" s="32">
        <v>0.15409704321248871</v>
      </c>
      <c r="AG67" s="27">
        <v>0.12416776514783279</v>
      </c>
      <c r="AH67" s="27">
        <v>0.11857246702638401</v>
      </c>
      <c r="AI67" s="19">
        <v>0.11215147250690531</v>
      </c>
      <c r="AJ67" s="19">
        <v>0.14882690387398287</v>
      </c>
      <c r="AK67" s="19">
        <v>0.17365591490287732</v>
      </c>
      <c r="AL67" s="155">
        <v>0.1431218885275157</v>
      </c>
      <c r="AM67" s="32">
        <v>0.15640795637844573</v>
      </c>
      <c r="AN67" s="27">
        <v>0.2052294975005596</v>
      </c>
      <c r="AO67" s="27">
        <v>0.14054771069488062</v>
      </c>
      <c r="AP67" s="19">
        <v>9.6217689956646119E-2</v>
      </c>
      <c r="AQ67" s="19">
        <v>0.14120104903599637</v>
      </c>
      <c r="AR67" s="19">
        <v>0.11076405742046515</v>
      </c>
      <c r="AS67" s="155">
        <v>0.13631934941624949</v>
      </c>
      <c r="AT67" s="5">
        <v>0.16519027327741259</v>
      </c>
      <c r="AU67" s="84">
        <v>0.12560292528899877</v>
      </c>
      <c r="AV67" s="19">
        <v>0.10402110186935333</v>
      </c>
      <c r="AW67" s="19">
        <v>0.10576954461803428</v>
      </c>
      <c r="AX67" s="19">
        <v>0.11925482135828933</v>
      </c>
      <c r="AY67" s="19">
        <v>0.16684741898927449</v>
      </c>
      <c r="AZ67" s="87">
        <v>0.15312331220915515</v>
      </c>
      <c r="BA67" s="5">
        <v>0.18956154455795765</v>
      </c>
      <c r="BB67" s="84">
        <v>0.15208414467299436</v>
      </c>
      <c r="BC67" s="19">
        <v>0.14210809077804426</v>
      </c>
      <c r="BD67" s="19">
        <v>0.16812903230105672</v>
      </c>
      <c r="BE67" s="19">
        <v>0.1317825060650491</v>
      </c>
      <c r="BF67" s="19">
        <v>0.16875304898018639</v>
      </c>
      <c r="BG67" s="87">
        <v>0.20980691207645946</v>
      </c>
      <c r="BH67" s="32">
        <v>9.8203233823019001E-2</v>
      </c>
      <c r="BI67" s="43">
        <v>0.16152208163643866</v>
      </c>
      <c r="BJ67" s="27">
        <v>0.13235649688823312</v>
      </c>
      <c r="BK67" s="27">
        <v>0.14290532411705384</v>
      </c>
      <c r="BL67" s="19">
        <v>0.16411273551492547</v>
      </c>
      <c r="BM67" s="19">
        <v>0.18983797444663655</v>
      </c>
      <c r="BN67" s="87">
        <v>0.16141660307672201</v>
      </c>
      <c r="BO67" s="32">
        <v>0.11751706722434607</v>
      </c>
      <c r="BP67" s="43">
        <v>8.4776139498069975E-2</v>
      </c>
      <c r="BQ67" s="27">
        <v>0.15649622698554214</v>
      </c>
      <c r="BR67" s="27">
        <v>0.17087619204248902</v>
      </c>
      <c r="BS67" s="27">
        <v>0.13590686065080382</v>
      </c>
      <c r="BT67" s="27">
        <v>0.12810826922215329</v>
      </c>
      <c r="BU67" s="96">
        <v>0.10900519541249908</v>
      </c>
      <c r="BV67" s="32">
        <v>0.10717526059088042</v>
      </c>
      <c r="BW67" s="43">
        <v>9.7508707327222999E-2</v>
      </c>
      <c r="BX67" s="27">
        <v>0.1608133815515346</v>
      </c>
      <c r="BY67" s="27">
        <v>0.25837832667161637</v>
      </c>
      <c r="BZ67" s="27">
        <v>0.11055644844385913</v>
      </c>
      <c r="CA67" s="27">
        <v>9.6266156266371569E-2</v>
      </c>
      <c r="CB67" s="128">
        <v>0.13486106755064808</v>
      </c>
      <c r="CC67" s="43">
        <v>0.10372484614821902</v>
      </c>
      <c r="CD67" s="27">
        <v>0.1073373111701659</v>
      </c>
      <c r="CE67" s="19">
        <v>0.19408997578793638</v>
      </c>
      <c r="CF67" s="19">
        <v>0.13476308651950963</v>
      </c>
      <c r="CG67" s="19">
        <v>0.14562726687590258</v>
      </c>
      <c r="CH67" s="19">
        <v>0.1248959041883629</v>
      </c>
      <c r="CI67" s="128">
        <v>0.17332740223283996</v>
      </c>
      <c r="CJ67" s="5">
        <v>0.10286782146194211</v>
      </c>
      <c r="CK67" s="155">
        <v>9.0975876787027052E-2</v>
      </c>
      <c r="CL67" s="5">
        <v>0.10865595325054792</v>
      </c>
      <c r="CM67" s="155">
        <v>7.4896307110081092E-2</v>
      </c>
    </row>
    <row r="68" spans="1:91" x14ac:dyDescent="0.25">
      <c r="A68" s="282"/>
      <c r="B68" s="279"/>
      <c r="C68" s="14" t="s">
        <v>30</v>
      </c>
      <c r="D68" s="32">
        <f t="shared" ref="D68:D99" si="26">AVERAGE(R68,Y68,AF68,AM68,AT68,BA68,BH68,BO68,BV68,CC68)</f>
        <v>0.11359194374871637</v>
      </c>
      <c r="E68" s="43">
        <f t="shared" ref="E68:E99" si="27">AVERAGE(S68,Z68,AG68,AN68,AU68,BB68,BI68,BP68,BW68,CD68)</f>
        <v>9.4124687557700953E-2</v>
      </c>
      <c r="F68" s="27">
        <f t="shared" ref="F68:F99" si="28">AVERAGE(T68,AA68,AH68,AO68,AV68,BC68,BJ68,BQ68,BX68,CE68)</f>
        <v>0.15899240944133972</v>
      </c>
      <c r="G68" s="19">
        <f t="shared" ref="G68:G99" si="29">AVERAGE(U68,AB68,AI68,AP68,AW68,BD68,BK68,BR68,BY68,CF68)</f>
        <v>0.12267081700225893</v>
      </c>
      <c r="H68" s="19">
        <f t="shared" ref="H68:H99" si="30">AVERAGE(V68,AC68,AJ68,AQ68,AX68,BE68,BL68,BS68,BZ68,CG68)</f>
        <v>0.13761973890229337</v>
      </c>
      <c r="I68" s="19">
        <f t="shared" ref="I68:J99" si="31">AVERAGE(W68,AD68,AK68,AR68,AY68,BF68,BM68,BT68,CA68,CH68)</f>
        <v>0.13860275911011813</v>
      </c>
      <c r="J68" s="22">
        <f t="shared" si="31"/>
        <v>0.1619425704895312</v>
      </c>
      <c r="K68" s="32">
        <f t="shared" ref="K68:K99" si="32">AVERAGE(R68,Y68,AF68,AM68,AT68,BA68,BH68,BO68)</f>
        <v>0.11793115672839251</v>
      </c>
      <c r="L68" s="43">
        <f t="shared" ref="L68:L99" si="33">AVERAGE(S68,Z68,AG68,AN68,AU68,BB68,BI68,BP68)</f>
        <v>0.10204997122382228</v>
      </c>
      <c r="M68" s="27">
        <f t="shared" ref="M68:M99" si="34">AVERAGE(T68,AA68,AH68,AO68,AV68,BC68,BJ68,BQ68)</f>
        <v>0.13184990838580368</v>
      </c>
      <c r="N68" s="19">
        <f t="shared" ref="N68:N99" si="35">AVERAGE(U68,AB68,AI68,AP68,AW68,BD68,BK68,BR68)</f>
        <v>0.12833471613011599</v>
      </c>
      <c r="O68" s="19">
        <f t="shared" ref="O68:O99" si="36">AVERAGE(V68,AC68,AJ68,AQ68,AX68,BE68,BL68,BS68)</f>
        <v>0.12901793910552434</v>
      </c>
      <c r="P68" s="19">
        <f t="shared" ref="P68:P99" si="37">AVERAGE(W68,AD68,AK68,AR68,AY68,BF68,BM68,BT68)</f>
        <v>0.13232478055092003</v>
      </c>
      <c r="Q68" s="22">
        <f t="shared" ref="Q68:Q99" si="38">AVERAGE(X68,AE68,AL68,AS68,AZ68,BG68,BN68,BU68)</f>
        <v>0.16759404918322576</v>
      </c>
      <c r="R68" s="32">
        <v>3.4322786312882464E-2</v>
      </c>
      <c r="S68" s="27">
        <v>2.7715629005047565E-2</v>
      </c>
      <c r="T68" s="27">
        <v>0.11868753806025743</v>
      </c>
      <c r="U68" s="19">
        <v>0.14274399181766345</v>
      </c>
      <c r="V68" s="19">
        <v>7.944601293943078E-2</v>
      </c>
      <c r="W68" s="19">
        <v>0.12732547601827546</v>
      </c>
      <c r="X68" s="155">
        <v>0.16729055496391859</v>
      </c>
      <c r="Y68" s="32">
        <v>0.12003117077400002</v>
      </c>
      <c r="Z68" s="27">
        <v>6.7008217177757706E-2</v>
      </c>
      <c r="AA68" s="27">
        <v>9.1897624081363302E-2</v>
      </c>
      <c r="AB68" s="19">
        <v>0.15504600591233342</v>
      </c>
      <c r="AC68" s="19">
        <v>6.4441469185075512E-2</v>
      </c>
      <c r="AD68" s="19">
        <v>0.15372426419766708</v>
      </c>
      <c r="AE68" s="155">
        <v>0.19200631697022372</v>
      </c>
      <c r="AF68" s="32">
        <v>0.12648259272593876</v>
      </c>
      <c r="AG68" s="27">
        <v>0.10621725455292047</v>
      </c>
      <c r="AH68" s="27">
        <v>0.10639328881215029</v>
      </c>
      <c r="AI68" s="19">
        <v>0.15456690977204438</v>
      </c>
      <c r="AJ68" s="19">
        <v>0.11765850307708196</v>
      </c>
      <c r="AK68" s="19">
        <v>0.18945631120221357</v>
      </c>
      <c r="AL68" s="155">
        <v>0.14728321888089013</v>
      </c>
      <c r="AM68" s="32">
        <v>0.19411854618572486</v>
      </c>
      <c r="AN68" s="27">
        <v>7.5934741229261082E-2</v>
      </c>
      <c r="AO68" s="27">
        <v>0.14463043269657563</v>
      </c>
      <c r="AP68" s="19">
        <v>0.13034020332020094</v>
      </c>
      <c r="AQ68" s="19">
        <v>0.12267892145598543</v>
      </c>
      <c r="AR68" s="19">
        <v>0.15086013898541903</v>
      </c>
      <c r="AS68" s="155">
        <v>0.13380777861793805</v>
      </c>
      <c r="AT68" s="5">
        <v>0.21044904199348122</v>
      </c>
      <c r="AU68" s="84">
        <v>0.12878532240564966</v>
      </c>
      <c r="AV68" s="19">
        <v>0.12794183635558939</v>
      </c>
      <c r="AW68" s="19">
        <v>0.11388908162319739</v>
      </c>
      <c r="AX68" s="19">
        <v>0.12963040849006802</v>
      </c>
      <c r="AY68" s="19">
        <v>7.67003886730145E-2</v>
      </c>
      <c r="AZ68" s="87">
        <v>0.18700852963829886</v>
      </c>
      <c r="BA68" s="5">
        <v>0.1543830034800287</v>
      </c>
      <c r="BB68" s="84">
        <v>0.15904443799966389</v>
      </c>
      <c r="BC68" s="19">
        <v>0.11515435818310023</v>
      </c>
      <c r="BD68" s="19">
        <v>0.11606215568990691</v>
      </c>
      <c r="BE68" s="19">
        <v>0.20666346712387024</v>
      </c>
      <c r="BF68" s="19">
        <v>0.14534515037361481</v>
      </c>
      <c r="BG68" s="87">
        <v>0.18532910790529955</v>
      </c>
      <c r="BH68" s="32">
        <v>5.8870484784607754E-2</v>
      </c>
      <c r="BI68" s="43">
        <v>0.16492294160180077</v>
      </c>
      <c r="BJ68" s="27">
        <v>0.16551081977911772</v>
      </c>
      <c r="BK68" s="27">
        <v>0.1381214146884141</v>
      </c>
      <c r="BL68" s="19">
        <v>0.15389375707319869</v>
      </c>
      <c r="BM68" s="19">
        <v>0.10775163505140167</v>
      </c>
      <c r="BN68" s="87">
        <v>0.19487827281145831</v>
      </c>
      <c r="BO68" s="32">
        <v>4.4791627570476167E-2</v>
      </c>
      <c r="BP68" s="43">
        <v>8.6771225818477182E-2</v>
      </c>
      <c r="BQ68" s="27">
        <v>0.18458336911827541</v>
      </c>
      <c r="BR68" s="27">
        <v>7.5907966217167458E-2</v>
      </c>
      <c r="BS68" s="27">
        <v>0.15773097349948412</v>
      </c>
      <c r="BT68" s="27">
        <v>0.10743487990575415</v>
      </c>
      <c r="BU68" s="96">
        <v>0.1331486136777788</v>
      </c>
      <c r="BV68" s="32">
        <v>8.578642104990146E-2</v>
      </c>
      <c r="BW68" s="43">
        <v>6.6571288555027919E-2</v>
      </c>
      <c r="BX68" s="27">
        <v>0.24861734560962084</v>
      </c>
      <c r="BY68" s="27">
        <v>8.1803669091381689E-2</v>
      </c>
      <c r="BZ68" s="27">
        <v>0.15485550033369935</v>
      </c>
      <c r="CA68" s="27">
        <v>0.13383967966308416</v>
      </c>
      <c r="CB68" s="128">
        <v>0.14128555354971065</v>
      </c>
      <c r="CC68" s="43">
        <v>0.10668376261012218</v>
      </c>
      <c r="CD68" s="27">
        <v>5.8275817231403314E-2</v>
      </c>
      <c r="CE68" s="19">
        <v>0.28650748171734697</v>
      </c>
      <c r="CF68" s="19">
        <v>0.11822677189027971</v>
      </c>
      <c r="CG68" s="19">
        <v>0.18919837584503973</v>
      </c>
      <c r="CH68" s="19">
        <v>0.19358966703073691</v>
      </c>
      <c r="CI68" s="128">
        <v>0.1373877578797954</v>
      </c>
      <c r="CJ68" s="5">
        <v>0.21401377477219491</v>
      </c>
      <c r="CK68" s="155">
        <v>0.17501474988633603</v>
      </c>
      <c r="CL68" s="5">
        <v>0.13438684983628624</v>
      </c>
      <c r="CM68" s="155">
        <v>9.1962509860907302E-2</v>
      </c>
    </row>
    <row r="69" spans="1:91" s="8" customFormat="1" ht="13.8" thickBot="1" x14ac:dyDescent="0.3">
      <c r="A69" s="282"/>
      <c r="B69" s="280"/>
      <c r="C69" s="15" t="s">
        <v>31</v>
      </c>
      <c r="D69" s="33">
        <f t="shared" si="26"/>
        <v>7.7130136358013718E-2</v>
      </c>
      <c r="E69" s="44">
        <f t="shared" si="27"/>
        <v>6.4254644018944027E-2</v>
      </c>
      <c r="F69" s="28">
        <f t="shared" si="28"/>
        <v>7.2544513668642771E-2</v>
      </c>
      <c r="G69" s="20">
        <f t="shared" si="29"/>
        <v>7.8578847597398929E-2</v>
      </c>
      <c r="H69" s="20">
        <f t="shared" si="30"/>
        <v>9.2698793522135767E-2</v>
      </c>
      <c r="I69" s="20">
        <f t="shared" si="31"/>
        <v>9.7467607979314169E-2</v>
      </c>
      <c r="J69" s="23">
        <f t="shared" si="31"/>
        <v>9.497598209678644E-2</v>
      </c>
      <c r="K69" s="33">
        <f t="shared" si="32"/>
        <v>7.6991004672151489E-2</v>
      </c>
      <c r="L69" s="44">
        <f t="shared" si="33"/>
        <v>7.0329288282591759E-2</v>
      </c>
      <c r="M69" s="28">
        <f t="shared" si="34"/>
        <v>7.1326286998342245E-2</v>
      </c>
      <c r="N69" s="20">
        <f t="shared" si="35"/>
        <v>8.1861817097702613E-2</v>
      </c>
      <c r="O69" s="20">
        <f t="shared" si="36"/>
        <v>9.2623067351473812E-2</v>
      </c>
      <c r="P69" s="20">
        <f t="shared" si="37"/>
        <v>9.8168826903443265E-2</v>
      </c>
      <c r="Q69" s="23">
        <f t="shared" si="38"/>
        <v>9.8217426044038131E-2</v>
      </c>
      <c r="R69" s="33">
        <v>4.8364400537140723E-2</v>
      </c>
      <c r="S69" s="28">
        <v>5.1645617463960992E-2</v>
      </c>
      <c r="T69" s="28">
        <v>5.3544046964422574E-2</v>
      </c>
      <c r="U69" s="20">
        <v>6.5519504425014682E-2</v>
      </c>
      <c r="V69" s="20">
        <v>6.4204393970150139E-2</v>
      </c>
      <c r="W69" s="20">
        <v>7.4437768920646727E-2</v>
      </c>
      <c r="X69" s="156">
        <v>8.2628335904744069E-2</v>
      </c>
      <c r="Y69" s="33">
        <v>6.6393698337796236E-2</v>
      </c>
      <c r="Z69" s="28">
        <v>6.3311304751348288E-2</v>
      </c>
      <c r="AA69" s="28">
        <v>9.7523145301823586E-2</v>
      </c>
      <c r="AB69" s="20">
        <v>8.1881021180906538E-2</v>
      </c>
      <c r="AC69" s="20">
        <v>8.058145157155594E-2</v>
      </c>
      <c r="AD69" s="20">
        <v>8.7009878529603166E-2</v>
      </c>
      <c r="AE69" s="156">
        <v>9.6280163809867619E-2</v>
      </c>
      <c r="AF69" s="33">
        <v>7.5896098683585544E-2</v>
      </c>
      <c r="AG69" s="28">
        <v>6.9341086741687527E-2</v>
      </c>
      <c r="AH69" s="28">
        <v>6.1450708497403632E-2</v>
      </c>
      <c r="AI69" s="20">
        <v>8.6609643147303697E-2</v>
      </c>
      <c r="AJ69" s="20">
        <v>7.8570320421827128E-2</v>
      </c>
      <c r="AK69" s="20">
        <v>9.4482079191176432E-2</v>
      </c>
      <c r="AL69" s="156">
        <v>8.9090379726086966E-2</v>
      </c>
      <c r="AM69" s="33">
        <v>9.0393271326432462E-2</v>
      </c>
      <c r="AN69" s="28">
        <v>8.1141536853866769E-2</v>
      </c>
      <c r="AO69" s="28">
        <v>6.8708766891857398E-2</v>
      </c>
      <c r="AP69" s="20">
        <v>8.8742583651355747E-2</v>
      </c>
      <c r="AQ69" s="20">
        <v>0.11580719621391103</v>
      </c>
      <c r="AR69" s="20">
        <v>0.11071826306031178</v>
      </c>
      <c r="AS69" s="156">
        <v>0.11224369252229667</v>
      </c>
      <c r="AT69" s="7">
        <v>8.6105856928041791E-2</v>
      </c>
      <c r="AU69" s="85">
        <v>7.497406472984694E-2</v>
      </c>
      <c r="AV69" s="20">
        <v>6.7440482905000473E-2</v>
      </c>
      <c r="AW69" s="20">
        <v>6.5283505302678638E-2</v>
      </c>
      <c r="AX69" s="20">
        <v>9.3949657003849829E-2</v>
      </c>
      <c r="AY69" s="20">
        <v>0.10261076409572958</v>
      </c>
      <c r="AZ69" s="88">
        <v>0.1133908166211651</v>
      </c>
      <c r="BA69" s="7">
        <v>9.7718582549573579E-2</v>
      </c>
      <c r="BB69" s="85">
        <v>8.3720955431441091E-2</v>
      </c>
      <c r="BC69" s="20">
        <v>7.47215166166115E-2</v>
      </c>
      <c r="BD69" s="20">
        <v>9.1937983949299293E-2</v>
      </c>
      <c r="BE69" s="20">
        <v>0.1023147114934066</v>
      </c>
      <c r="BF69" s="20">
        <v>0.10585568467847666</v>
      </c>
      <c r="BG69" s="88">
        <v>0.10628548962512054</v>
      </c>
      <c r="BH69" s="33">
        <v>8.1130768953883353E-2</v>
      </c>
      <c r="BI69" s="44">
        <v>9.683760423126897E-2</v>
      </c>
      <c r="BJ69" s="28">
        <v>7.6615410091586872E-2</v>
      </c>
      <c r="BK69" s="28">
        <v>9.2485727523019631E-2</v>
      </c>
      <c r="BL69" s="20">
        <v>9.8060162649031488E-2</v>
      </c>
      <c r="BM69" s="20">
        <v>0.10549386465221852</v>
      </c>
      <c r="BN69" s="88">
        <v>9.2097709020212637E-2</v>
      </c>
      <c r="BO69" s="33">
        <v>6.9925360060758224E-2</v>
      </c>
      <c r="BP69" s="44">
        <v>4.1662136057313455E-2</v>
      </c>
      <c r="BQ69" s="28">
        <v>7.0606218718031896E-2</v>
      </c>
      <c r="BR69" s="28">
        <v>8.243456760204268E-2</v>
      </c>
      <c r="BS69" s="28">
        <v>0.10749664548805836</v>
      </c>
      <c r="BT69" s="28">
        <v>0.10474231209938327</v>
      </c>
      <c r="BU69" s="97">
        <v>9.3722821122811523E-2</v>
      </c>
      <c r="BV69" s="33">
        <v>8.1360561659015368E-2</v>
      </c>
      <c r="BW69" s="44">
        <v>3.5930637695804395E-2</v>
      </c>
      <c r="BX69" s="28">
        <v>7.712813261909994E-2</v>
      </c>
      <c r="BY69" s="28">
        <v>8.2840052350800858E-2</v>
      </c>
      <c r="BZ69" s="28">
        <v>8.8788799038296826E-2</v>
      </c>
      <c r="CA69" s="28">
        <v>9.0326506361626452E-2</v>
      </c>
      <c r="CB69" s="129">
        <v>7.6178647745058739E-2</v>
      </c>
      <c r="CC69" s="44">
        <v>7.4012764543909912E-2</v>
      </c>
      <c r="CD69" s="28">
        <v>4.3981496232901873E-2</v>
      </c>
      <c r="CE69" s="20">
        <v>7.7706708080589923E-2</v>
      </c>
      <c r="CF69" s="20">
        <v>4.8053886841567514E-2</v>
      </c>
      <c r="CG69" s="20">
        <v>9.721459737127032E-2</v>
      </c>
      <c r="CH69" s="20">
        <v>9.8998958203969187E-2</v>
      </c>
      <c r="CI69" s="129">
        <v>8.7841764870500522E-2</v>
      </c>
      <c r="CJ69" s="7">
        <v>8.7014500302741354E-2</v>
      </c>
      <c r="CK69" s="156">
        <v>9.7537758844236058E-2</v>
      </c>
      <c r="CL69" s="7">
        <v>6.7192745693261779E-2</v>
      </c>
      <c r="CM69" s="156">
        <v>4.5731242746500998E-2</v>
      </c>
    </row>
    <row r="70" spans="1:91" s="8" customFormat="1" ht="13.5" hidden="1" customHeight="1" x14ac:dyDescent="0.25">
      <c r="A70" s="283"/>
      <c r="B70" s="167"/>
      <c r="C70" s="105"/>
      <c r="D70" s="106">
        <f t="shared" si="26"/>
        <v>8.3232616288675454E-2</v>
      </c>
      <c r="E70" s="107">
        <f t="shared" si="27"/>
        <v>6.8889698630646354E-2</v>
      </c>
      <c r="F70" s="108">
        <f t="shared" si="28"/>
        <v>7.3159273195501806E-2</v>
      </c>
      <c r="G70" s="109">
        <f t="shared" si="29"/>
        <v>8.1871506135504313E-2</v>
      </c>
      <c r="H70" s="109">
        <f t="shared" si="30"/>
        <v>9.5871151424534562E-2</v>
      </c>
      <c r="I70" s="109">
        <f t="shared" si="31"/>
        <v>9.8838405036259E-2</v>
      </c>
      <c r="J70" s="110">
        <f t="shared" si="31"/>
        <v>9.5014485760938835E-2</v>
      </c>
      <c r="K70" s="106">
        <f t="shared" si="32"/>
        <v>8.3871782383293403E-2</v>
      </c>
      <c r="L70" s="107">
        <f t="shared" si="33"/>
        <v>7.7809466387763607E-2</v>
      </c>
      <c r="M70" s="108">
        <f t="shared" si="34"/>
        <v>7.1528858068541284E-2</v>
      </c>
      <c r="N70" s="109">
        <f t="shared" si="35"/>
        <v>8.6667032068559413E-2</v>
      </c>
      <c r="O70" s="109">
        <f t="shared" si="36"/>
        <v>9.5276497388214726E-2</v>
      </c>
      <c r="P70" s="109">
        <f t="shared" si="37"/>
        <v>9.9173425158658915E-2</v>
      </c>
      <c r="Q70" s="110">
        <f t="shared" si="38"/>
        <v>9.750118690461379E-2</v>
      </c>
      <c r="R70" s="106"/>
      <c r="S70" s="108"/>
      <c r="T70" s="108"/>
      <c r="U70" s="109"/>
      <c r="V70" s="109">
        <v>6.5815001741654333E-2</v>
      </c>
      <c r="W70" s="109">
        <v>7.6150217704414228E-2</v>
      </c>
      <c r="X70" s="158">
        <v>8.0106351850461471E-2</v>
      </c>
      <c r="Y70" s="106"/>
      <c r="Z70" s="108"/>
      <c r="AA70" s="108"/>
      <c r="AB70" s="109"/>
      <c r="AC70" s="109"/>
      <c r="AD70" s="109">
        <v>8.8839054556808711E-2</v>
      </c>
      <c r="AE70" s="158">
        <v>9.4136219528292014E-2</v>
      </c>
      <c r="AF70" s="106">
        <v>7.6239816344730205E-2</v>
      </c>
      <c r="AG70" s="108">
        <v>7.2754680575790487E-2</v>
      </c>
      <c r="AH70" s="108">
        <v>6.3302992397009761E-2</v>
      </c>
      <c r="AI70" s="109">
        <v>8.7786304955713795E-2</v>
      </c>
      <c r="AJ70" s="109">
        <v>8.0881034854439468E-2</v>
      </c>
      <c r="AK70" s="109">
        <v>9.649694083152531E-2</v>
      </c>
      <c r="AL70" s="158">
        <v>8.9157075878757874E-2</v>
      </c>
      <c r="AM70" s="106">
        <v>9.1905626276811231E-2</v>
      </c>
      <c r="AN70" s="108">
        <v>8.3125447894091542E-2</v>
      </c>
      <c r="AO70" s="108">
        <v>7.0799954858019667E-2</v>
      </c>
      <c r="AP70" s="109">
        <v>8.8245649550993732E-2</v>
      </c>
      <c r="AQ70" s="109">
        <v>0.11567079975505842</v>
      </c>
      <c r="AR70" s="109">
        <v>0.11053153694750315</v>
      </c>
      <c r="AS70" s="158">
        <v>0.11199537218527654</v>
      </c>
      <c r="AT70" s="111">
        <v>8.6824367625201446E-2</v>
      </c>
      <c r="AU70" s="112">
        <v>7.9189673566908245E-2</v>
      </c>
      <c r="AV70" s="109">
        <v>6.9401215248821688E-2</v>
      </c>
      <c r="AW70" s="109">
        <v>6.967954371931441E-2</v>
      </c>
      <c r="AX70" s="109">
        <v>9.3820588403399338E-2</v>
      </c>
      <c r="AY70" s="109">
        <v>0.10193278302486232</v>
      </c>
      <c r="AZ70" s="113">
        <v>0.11385738189620905</v>
      </c>
      <c r="BA70" s="111">
        <v>9.6174759035303967E-2</v>
      </c>
      <c r="BB70" s="112">
        <v>8.6178812207623051E-2</v>
      </c>
      <c r="BC70" s="109">
        <v>7.5392041855225411E-2</v>
      </c>
      <c r="BD70" s="109">
        <v>9.3923838998066569E-2</v>
      </c>
      <c r="BE70" s="109">
        <v>9.9386615192775946E-2</v>
      </c>
      <c r="BF70" s="109">
        <v>0.10696211132484826</v>
      </c>
      <c r="BG70" s="113">
        <v>0.10706228598484534</v>
      </c>
      <c r="BH70" s="106">
        <v>8.1559642789112305E-2</v>
      </c>
      <c r="BI70" s="107">
        <v>0.10116214478935238</v>
      </c>
      <c r="BJ70" s="108">
        <v>7.7327076164025191E-2</v>
      </c>
      <c r="BK70" s="108">
        <v>9.4545731254624746E-2</v>
      </c>
      <c r="BL70" s="109">
        <v>9.9342729434341082E-2</v>
      </c>
      <c r="BM70" s="109">
        <v>0.10563567328304718</v>
      </c>
      <c r="BN70" s="113">
        <v>8.8950149544955809E-2</v>
      </c>
      <c r="BO70" s="106">
        <v>7.0526482228601209E-2</v>
      </c>
      <c r="BP70" s="107">
        <v>4.4446039292815986E-2</v>
      </c>
      <c r="BQ70" s="108">
        <v>7.2949867888146003E-2</v>
      </c>
      <c r="BR70" s="108">
        <v>8.5821123932643212E-2</v>
      </c>
      <c r="BS70" s="108">
        <v>0.11201871233583444</v>
      </c>
      <c r="BT70" s="108">
        <v>0.10683908359626211</v>
      </c>
      <c r="BU70" s="114">
        <v>9.4744658368112161E-2</v>
      </c>
      <c r="BV70" s="106">
        <v>8.5488464517264398E-2</v>
      </c>
      <c r="BW70" s="107">
        <v>3.9416438845082606E-2</v>
      </c>
      <c r="BX70" s="108">
        <v>7.8036814802387028E-2</v>
      </c>
      <c r="BY70" s="108">
        <v>8.5479722591794677E-2</v>
      </c>
      <c r="BZ70" s="108">
        <v>9.2899225615555234E-2</v>
      </c>
      <c r="CA70" s="108">
        <v>9.2729119937743062E-2</v>
      </c>
      <c r="CB70" s="248">
        <v>8.0381933174768341E-2</v>
      </c>
      <c r="CC70" s="107">
        <v>7.7141771492378802E-2</v>
      </c>
      <c r="CD70" s="108">
        <v>4.4844351873506536E-2</v>
      </c>
      <c r="CE70" s="109">
        <v>7.8064222350379714E-2</v>
      </c>
      <c r="CF70" s="109">
        <v>4.949013408088327E-2</v>
      </c>
      <c r="CG70" s="109">
        <v>0.10300565548775288</v>
      </c>
      <c r="CH70" s="109">
        <v>0.10226752915557573</v>
      </c>
      <c r="CI70" s="248">
        <v>8.9753429197709636E-2</v>
      </c>
      <c r="CJ70" s="111">
        <v>9.3617178289086611E-2</v>
      </c>
      <c r="CK70" s="158">
        <v>9.7721602831890436E-2</v>
      </c>
      <c r="CL70" s="111">
        <v>6.8691230591384447E-2</v>
      </c>
      <c r="CM70" s="158">
        <v>4.6960383613100232E-2</v>
      </c>
    </row>
    <row r="71" spans="1:91" ht="12.75" customHeight="1" x14ac:dyDescent="0.25">
      <c r="A71" s="281" t="s">
        <v>37</v>
      </c>
      <c r="B71" s="278" t="s">
        <v>40</v>
      </c>
      <c r="C71" s="13" t="s">
        <v>25</v>
      </c>
      <c r="D71" s="31">
        <f t="shared" si="26"/>
        <v>2.3236866371893112E-2</v>
      </c>
      <c r="E71" s="42">
        <f t="shared" si="27"/>
        <v>1.689258916543649E-2</v>
      </c>
      <c r="F71" s="26">
        <f t="shared" si="28"/>
        <v>2.2123133058392037E-2</v>
      </c>
      <c r="G71" s="18">
        <f t="shared" si="29"/>
        <v>3.251702397457118E-2</v>
      </c>
      <c r="H71" s="18">
        <f t="shared" si="30"/>
        <v>3.2551948664924966E-2</v>
      </c>
      <c r="I71" s="18">
        <f t="shared" si="31"/>
        <v>5.3465516041961016E-2</v>
      </c>
      <c r="J71" s="21">
        <f t="shared" si="31"/>
        <v>9.4785878279650508E-3</v>
      </c>
      <c r="K71" s="31">
        <f t="shared" si="32"/>
        <v>2.1109575028358453E-2</v>
      </c>
      <c r="L71" s="42">
        <f t="shared" si="33"/>
        <v>1.9492359833418991E-2</v>
      </c>
      <c r="M71" s="26">
        <f t="shared" si="34"/>
        <v>1.5012253377614412E-2</v>
      </c>
      <c r="N71" s="18">
        <f t="shared" si="35"/>
        <v>3.5784892589290497E-2</v>
      </c>
      <c r="O71" s="18">
        <f t="shared" si="36"/>
        <v>3.333540414177702E-2</v>
      </c>
      <c r="P71" s="18">
        <f t="shared" si="37"/>
        <v>5.407351324095408E-2</v>
      </c>
      <c r="Q71" s="21">
        <f t="shared" si="38"/>
        <v>1.1392350089941182E-2</v>
      </c>
      <c r="R71" s="31">
        <v>0</v>
      </c>
      <c r="S71" s="26">
        <v>1.4084479411636878E-2</v>
      </c>
      <c r="T71" s="26">
        <v>9.3582887700534752E-3</v>
      </c>
      <c r="U71" s="18">
        <v>2.9154521654938401E-2</v>
      </c>
      <c r="V71" s="18">
        <v>1.5773625839118104E-2</v>
      </c>
      <c r="W71" s="18">
        <v>4.1095946706776305E-2</v>
      </c>
      <c r="X71" s="154">
        <v>1.8451158606086399E-2</v>
      </c>
      <c r="Y71" s="31">
        <v>1.9607843137254902E-2</v>
      </c>
      <c r="Z71" s="26">
        <v>2.7113237639553429E-2</v>
      </c>
      <c r="AA71" s="26">
        <v>8.0213903743315516E-3</v>
      </c>
      <c r="AB71" s="18">
        <v>2.8169014084507043E-2</v>
      </c>
      <c r="AC71" s="18">
        <v>9.9502487562189053E-3</v>
      </c>
      <c r="AD71" s="18">
        <v>4.0579710144927533E-2</v>
      </c>
      <c r="AE71" s="154">
        <v>0</v>
      </c>
      <c r="AF71" s="31">
        <v>1.4705882352941176E-2</v>
      </c>
      <c r="AG71" s="26">
        <v>1.5625000000000001E-3</v>
      </c>
      <c r="AH71" s="26">
        <v>8.0213903743315516E-3</v>
      </c>
      <c r="AI71" s="18">
        <v>4.0492957746478875E-2</v>
      </c>
      <c r="AJ71" s="18">
        <v>4.6326751051244071E-2</v>
      </c>
      <c r="AK71" s="18">
        <v>1.7647977510541937E-2</v>
      </c>
      <c r="AL71" s="154">
        <v>1.6202637705164684E-3</v>
      </c>
      <c r="AM71" s="31">
        <v>9.8039215686274508E-3</v>
      </c>
      <c r="AN71" s="26">
        <v>0</v>
      </c>
      <c r="AO71" s="26">
        <v>0</v>
      </c>
      <c r="AP71" s="18">
        <v>4.3818466353677622E-2</v>
      </c>
      <c r="AQ71" s="18">
        <v>2.8985507246376812E-2</v>
      </c>
      <c r="AR71" s="18">
        <v>2.355072463768116E-2</v>
      </c>
      <c r="AS71" s="154">
        <v>2.0512820512820513E-3</v>
      </c>
      <c r="AT71" s="3">
        <v>0</v>
      </c>
      <c r="AU71" s="83">
        <v>1.40625E-2</v>
      </c>
      <c r="AV71" s="18">
        <v>1.3513513513513514E-3</v>
      </c>
      <c r="AW71" s="18">
        <v>3.345070422535211E-2</v>
      </c>
      <c r="AX71" s="18">
        <v>5.285592497868713E-2</v>
      </c>
      <c r="AY71" s="18">
        <v>5.1529790660225443E-2</v>
      </c>
      <c r="AZ71" s="86">
        <v>3.3333333333333333E-2</v>
      </c>
      <c r="BA71" s="3">
        <v>3.3333333333333333E-2</v>
      </c>
      <c r="BB71" s="83">
        <v>1.0416666666666666E-2</v>
      </c>
      <c r="BC71" s="18">
        <v>0</v>
      </c>
      <c r="BD71" s="18">
        <v>2.9651593773165306E-2</v>
      </c>
      <c r="BE71" s="18">
        <v>3.5674470457079152E-2</v>
      </c>
      <c r="BF71" s="18">
        <v>7.1557971014492752E-2</v>
      </c>
      <c r="BG71" s="86">
        <v>2.0844960913092665E-3</v>
      </c>
      <c r="BH71" s="31">
        <v>4.7348484848484848E-2</v>
      </c>
      <c r="BI71" s="42">
        <v>4.8295454545454544E-2</v>
      </c>
      <c r="BJ71" s="26">
        <v>2.8588445503275758E-2</v>
      </c>
      <c r="BK71" s="26">
        <v>5.3372868791697552E-2</v>
      </c>
      <c r="BL71" s="18">
        <v>4.2028985507246375E-2</v>
      </c>
      <c r="BM71" s="18">
        <v>9.6618357487922704E-2</v>
      </c>
      <c r="BN71" s="86">
        <v>3.3598266867001937E-2</v>
      </c>
      <c r="BO71" s="31">
        <v>4.4077134986225897E-2</v>
      </c>
      <c r="BP71" s="42">
        <v>4.0404040404040407E-2</v>
      </c>
      <c r="BQ71" s="26">
        <v>6.4757160647571602E-2</v>
      </c>
      <c r="BR71" s="26">
        <v>2.8169014084507043E-2</v>
      </c>
      <c r="BS71" s="26">
        <v>3.5087719298245612E-2</v>
      </c>
      <c r="BT71" s="26">
        <v>9.0007627765064838E-2</v>
      </c>
      <c r="BU71" s="95">
        <v>0</v>
      </c>
      <c r="BV71" s="31">
        <v>3.3189033189033192E-2</v>
      </c>
      <c r="BW71" s="42">
        <v>0</v>
      </c>
      <c r="BX71" s="26">
        <v>5.1049826928324257E-2</v>
      </c>
      <c r="BY71" s="26">
        <v>2.9087177462760353E-2</v>
      </c>
      <c r="BZ71" s="26">
        <v>2.8985507246376812E-2</v>
      </c>
      <c r="CA71" s="26">
        <v>5.7971014492753624E-2</v>
      </c>
      <c r="CB71" s="127">
        <v>2.1978021978021978E-3</v>
      </c>
      <c r="CC71" s="42">
        <v>3.0303030303030304E-2</v>
      </c>
      <c r="CD71" s="26">
        <v>1.2987012987012988E-2</v>
      </c>
      <c r="CE71" s="18">
        <v>5.0083476634680851E-2</v>
      </c>
      <c r="CF71" s="18">
        <v>9.8039215686274508E-3</v>
      </c>
      <c r="CG71" s="18">
        <v>2.9850746268656716E-2</v>
      </c>
      <c r="CH71" s="18">
        <v>4.4096039999223909E-2</v>
      </c>
      <c r="CI71" s="127">
        <v>1.4492753623188406E-3</v>
      </c>
      <c r="CJ71" s="3">
        <v>2.9850746268656709E-2</v>
      </c>
      <c r="CK71" s="154">
        <v>2.9481697025444183E-2</v>
      </c>
      <c r="CL71" s="3">
        <v>7.4626865671641798E-2</v>
      </c>
      <c r="CM71" s="154">
        <v>0</v>
      </c>
    </row>
    <row r="72" spans="1:91" x14ac:dyDescent="0.25">
      <c r="A72" s="282"/>
      <c r="B72" s="279"/>
      <c r="C72" s="14" t="s">
        <v>26</v>
      </c>
      <c r="D72" s="32">
        <f t="shared" si="26"/>
        <v>4.0803300873440883E-2</v>
      </c>
      <c r="E72" s="43">
        <f t="shared" si="27"/>
        <v>4.1489447040104828E-2</v>
      </c>
      <c r="F72" s="27">
        <f t="shared" si="28"/>
        <v>4.4295339814719462E-2</v>
      </c>
      <c r="G72" s="19">
        <f t="shared" si="29"/>
        <v>4.921002471149126E-2</v>
      </c>
      <c r="H72" s="19">
        <f t="shared" si="30"/>
        <v>4.5292040276504707E-2</v>
      </c>
      <c r="I72" s="19">
        <f t="shared" si="31"/>
        <v>5.1130856357763585E-2</v>
      </c>
      <c r="J72" s="22">
        <f t="shared" si="31"/>
        <v>4.9902588147464289E-2</v>
      </c>
      <c r="K72" s="32">
        <f t="shared" si="32"/>
        <v>4.1900473853018511E-2</v>
      </c>
      <c r="L72" s="43">
        <f t="shared" si="33"/>
        <v>4.5118525819922775E-2</v>
      </c>
      <c r="M72" s="27">
        <f t="shared" si="34"/>
        <v>4.49294914515498E-2</v>
      </c>
      <c r="N72" s="19">
        <f t="shared" si="35"/>
        <v>4.9397763012418244E-2</v>
      </c>
      <c r="O72" s="19">
        <f t="shared" si="36"/>
        <v>4.5626965364042676E-2</v>
      </c>
      <c r="P72" s="19">
        <f t="shared" si="37"/>
        <v>5.3334635431380131E-2</v>
      </c>
      <c r="Q72" s="22">
        <f t="shared" si="38"/>
        <v>5.1649369851517662E-2</v>
      </c>
      <c r="R72" s="32">
        <v>3.3588749864302353E-2</v>
      </c>
      <c r="S72" s="27">
        <v>3.7793000614461884E-2</v>
      </c>
      <c r="T72" s="27">
        <v>3.9870242193493659E-2</v>
      </c>
      <c r="U72" s="19">
        <v>4.0455255296133898E-2</v>
      </c>
      <c r="V72" s="19">
        <v>3.7180847259914634E-2</v>
      </c>
      <c r="W72" s="19">
        <v>4.0655771109678294E-2</v>
      </c>
      <c r="X72" s="155">
        <v>4.4636563897544966E-2</v>
      </c>
      <c r="Y72" s="32">
        <v>4.3403631346947781E-2</v>
      </c>
      <c r="Z72" s="27">
        <v>4.6788906450295244E-2</v>
      </c>
      <c r="AA72" s="27">
        <v>5.6617351904948675E-2</v>
      </c>
      <c r="AB72" s="19">
        <v>5.2430870742569677E-2</v>
      </c>
      <c r="AC72" s="19">
        <v>5.0933040896168534E-2</v>
      </c>
      <c r="AD72" s="19">
        <v>5.4123028458135235E-2</v>
      </c>
      <c r="AE72" s="155">
        <v>5.0892571188705812E-2</v>
      </c>
      <c r="AF72" s="32">
        <v>4.8852820792220926E-2</v>
      </c>
      <c r="AG72" s="27">
        <v>5.020847718830064E-2</v>
      </c>
      <c r="AH72" s="27">
        <v>4.3340362135320006E-2</v>
      </c>
      <c r="AI72" s="19">
        <v>5.3271635558121672E-2</v>
      </c>
      <c r="AJ72" s="19">
        <v>4.7788940087047295E-2</v>
      </c>
      <c r="AK72" s="19">
        <v>5.6829614798799929E-2</v>
      </c>
      <c r="AL72" s="155">
        <v>5.1253519406184313E-2</v>
      </c>
      <c r="AM72" s="32">
        <v>4.7399943036030526E-2</v>
      </c>
      <c r="AN72" s="27">
        <v>4.8219664838052345E-2</v>
      </c>
      <c r="AO72" s="27">
        <v>4.05781343942265E-2</v>
      </c>
      <c r="AP72" s="19">
        <v>5.0577339685133248E-2</v>
      </c>
      <c r="AQ72" s="19">
        <v>5.8817249462784396E-2</v>
      </c>
      <c r="AR72" s="19">
        <v>6.7427160751378126E-2</v>
      </c>
      <c r="AS72" s="155">
        <v>5.3639279501608635E-2</v>
      </c>
      <c r="AT72" s="5">
        <v>3.8339947010082615E-2</v>
      </c>
      <c r="AU72" s="84">
        <v>4.00619720403863E-2</v>
      </c>
      <c r="AV72" s="19">
        <v>3.3644621336830605E-2</v>
      </c>
      <c r="AW72" s="19">
        <v>4.5847699677101991E-2</v>
      </c>
      <c r="AX72" s="19">
        <v>3.6549716164850247E-2</v>
      </c>
      <c r="AY72" s="19">
        <v>4.5847270569604283E-2</v>
      </c>
      <c r="AZ72" s="87">
        <v>4.730217459408205E-2</v>
      </c>
      <c r="BA72" s="5">
        <v>5.1906610722670388E-2</v>
      </c>
      <c r="BB72" s="84">
        <v>5.2791887913285769E-2</v>
      </c>
      <c r="BC72" s="19">
        <v>4.6797432540017447E-2</v>
      </c>
      <c r="BD72" s="19">
        <v>5.1379276894536592E-2</v>
      </c>
      <c r="BE72" s="19">
        <v>4.4371145848068616E-2</v>
      </c>
      <c r="BF72" s="19">
        <v>5.8827247650162284E-2</v>
      </c>
      <c r="BG72" s="87">
        <v>5.4212843438833272E-2</v>
      </c>
      <c r="BH72" s="32">
        <v>3.7310145798402965E-2</v>
      </c>
      <c r="BI72" s="43">
        <v>5.4194173795967922E-2</v>
      </c>
      <c r="BJ72" s="27">
        <v>5.1937944947220635E-2</v>
      </c>
      <c r="BK72" s="27">
        <v>5.2406105551534091E-2</v>
      </c>
      <c r="BL72" s="19">
        <v>4.8525416302195763E-2</v>
      </c>
      <c r="BM72" s="19">
        <v>5.2263629711604635E-2</v>
      </c>
      <c r="BN72" s="87">
        <v>5.5413679890265223E-2</v>
      </c>
      <c r="BO72" s="32">
        <v>3.4401942253490608E-2</v>
      </c>
      <c r="BP72" s="43">
        <v>3.0890123718632076E-2</v>
      </c>
      <c r="BQ72" s="27">
        <v>4.6649842160340863E-2</v>
      </c>
      <c r="BR72" s="27">
        <v>4.8813920694214787E-2</v>
      </c>
      <c r="BS72" s="27">
        <v>4.0849366891311939E-2</v>
      </c>
      <c r="BT72" s="27">
        <v>5.0703360401678242E-2</v>
      </c>
      <c r="BU72" s="96">
        <v>5.5844326894917022E-2</v>
      </c>
      <c r="BV72" s="32">
        <v>3.7069567858339564E-2</v>
      </c>
      <c r="BW72" s="43">
        <v>2.7610620140538066E-2</v>
      </c>
      <c r="BX72" s="27">
        <v>4.3919343291654589E-2</v>
      </c>
      <c r="BY72" s="27">
        <v>4.3155862655093559E-2</v>
      </c>
      <c r="BZ72" s="27">
        <v>4.6380587219709529E-2</v>
      </c>
      <c r="CA72" s="27">
        <v>4.4262580569499325E-2</v>
      </c>
      <c r="CB72" s="128">
        <v>4.4218911205325263E-2</v>
      </c>
      <c r="CC72" s="43">
        <v>3.5759650051921194E-2</v>
      </c>
      <c r="CD72" s="27">
        <v>2.6335643701128002E-2</v>
      </c>
      <c r="CE72" s="19">
        <v>3.9598123243141652E-2</v>
      </c>
      <c r="CF72" s="19">
        <v>5.376228036047305E-2</v>
      </c>
      <c r="CG72" s="19">
        <v>4.152409263299614E-2</v>
      </c>
      <c r="CH72" s="19">
        <v>4.0368899557095501E-2</v>
      </c>
      <c r="CI72" s="128">
        <v>4.1612011457176287E-2</v>
      </c>
      <c r="CJ72" s="5">
        <v>2.5577271450492149E-2</v>
      </c>
      <c r="CK72" s="155">
        <v>2.6870125669302865E-2</v>
      </c>
      <c r="CL72" s="5">
        <v>3.5723268518871532E-2</v>
      </c>
      <c r="CM72" s="155">
        <v>1.551665677401191E-2</v>
      </c>
    </row>
    <row r="73" spans="1:91" x14ac:dyDescent="0.25">
      <c r="A73" s="282"/>
      <c r="B73" s="279"/>
      <c r="C73" s="14" t="s">
        <v>27</v>
      </c>
      <c r="D73" s="32">
        <f t="shared" si="26"/>
        <v>0.12557011993767453</v>
      </c>
      <c r="E73" s="43">
        <f t="shared" si="27"/>
        <v>9.6292295154849675E-2</v>
      </c>
      <c r="F73" s="27">
        <f t="shared" si="28"/>
        <v>7.1726752679366151E-2</v>
      </c>
      <c r="G73" s="19">
        <f t="shared" si="29"/>
        <v>9.0731537689905675E-2</v>
      </c>
      <c r="H73" s="19">
        <f t="shared" si="30"/>
        <v>0.11223905938336827</v>
      </c>
      <c r="I73" s="19">
        <f t="shared" si="31"/>
        <v>0.12884860454210889</v>
      </c>
      <c r="J73" s="22">
        <f t="shared" si="31"/>
        <v>0.11774064538592965</v>
      </c>
      <c r="K73" s="32">
        <f t="shared" si="32"/>
        <v>0.12584561540420613</v>
      </c>
      <c r="L73" s="43">
        <f t="shared" si="33"/>
        <v>9.6767717585400093E-2</v>
      </c>
      <c r="M73" s="27">
        <f t="shared" si="34"/>
        <v>6.4729002907723793E-2</v>
      </c>
      <c r="N73" s="19">
        <f t="shared" si="35"/>
        <v>8.9951588967930249E-2</v>
      </c>
      <c r="O73" s="19">
        <f t="shared" si="36"/>
        <v>0.12098550541691763</v>
      </c>
      <c r="P73" s="19">
        <f t="shared" si="37"/>
        <v>0.12354797567134441</v>
      </c>
      <c r="Q73" s="22">
        <f t="shared" si="38"/>
        <v>0.11547139581720137</v>
      </c>
      <c r="R73" s="32">
        <v>6.2767001561791769E-2</v>
      </c>
      <c r="S73" s="27">
        <v>9.4756910621491622E-2</v>
      </c>
      <c r="T73" s="27">
        <v>4.2710291690685701E-2</v>
      </c>
      <c r="U73" s="19">
        <v>7.7253275249170777E-2</v>
      </c>
      <c r="V73" s="19">
        <v>8.8818066668768597E-2</v>
      </c>
      <c r="W73" s="19">
        <v>0.11076928530180198</v>
      </c>
      <c r="X73" s="155">
        <v>9.2270644763321433E-2</v>
      </c>
      <c r="Y73" s="32">
        <v>0.12147736062387353</v>
      </c>
      <c r="Z73" s="27">
        <v>7.370382584040383E-2</v>
      </c>
      <c r="AA73" s="27">
        <v>0.10637310861851873</v>
      </c>
      <c r="AB73" s="19">
        <v>0.10962199977604224</v>
      </c>
      <c r="AC73" s="19">
        <v>0.14731399298197592</v>
      </c>
      <c r="AD73" s="19">
        <v>8.8798027364507537E-2</v>
      </c>
      <c r="AE73" s="155">
        <v>0.1079823873445782</v>
      </c>
      <c r="AF73" s="32">
        <v>0.14199965679986271</v>
      </c>
      <c r="AG73" s="27">
        <v>7.3821984228159332E-2</v>
      </c>
      <c r="AH73" s="27">
        <v>3.8014806006643469E-2</v>
      </c>
      <c r="AI73" s="19">
        <v>0.11896142477532617</v>
      </c>
      <c r="AJ73" s="19">
        <v>0.13563451433732293</v>
      </c>
      <c r="AK73" s="19">
        <v>0.11666473739151201</v>
      </c>
      <c r="AL73" s="155">
        <v>0.12306244283829096</v>
      </c>
      <c r="AM73" s="32">
        <v>0.14799999999999999</v>
      </c>
      <c r="AN73" s="27">
        <v>7.9812934300167115E-2</v>
      </c>
      <c r="AO73" s="27">
        <v>3.8626266278237051E-2</v>
      </c>
      <c r="AP73" s="19">
        <v>9.3031192803024257E-2</v>
      </c>
      <c r="AQ73" s="19">
        <v>0.14411701360568133</v>
      </c>
      <c r="AR73" s="19">
        <v>0.11208736560376516</v>
      </c>
      <c r="AS73" s="155">
        <v>0.11422175010565511</v>
      </c>
      <c r="AT73" s="5">
        <v>0.14526315789473684</v>
      </c>
      <c r="AU73" s="84">
        <v>8.8604575915566725E-2</v>
      </c>
      <c r="AV73" s="19">
        <v>3.8626637624585396E-2</v>
      </c>
      <c r="AW73" s="19">
        <v>9.1738264358390303E-2</v>
      </c>
      <c r="AX73" s="19">
        <v>0.14461842630941368</v>
      </c>
      <c r="AY73" s="19">
        <v>0.12353573940059095</v>
      </c>
      <c r="AZ73" s="87">
        <v>0.12900338835462224</v>
      </c>
      <c r="BA73" s="5">
        <v>0.17422574080784992</v>
      </c>
      <c r="BB73" s="84">
        <v>0.11097391960300189</v>
      </c>
      <c r="BC73" s="19">
        <v>0.11285085233812218</v>
      </c>
      <c r="BD73" s="19">
        <v>8.9451160814829331E-2</v>
      </c>
      <c r="BE73" s="19">
        <v>0.10696607342192876</v>
      </c>
      <c r="BF73" s="19">
        <v>0.18683740086737816</v>
      </c>
      <c r="BG73" s="87">
        <v>0.10750282362885187</v>
      </c>
      <c r="BH73" s="32">
        <v>0.13643622827073543</v>
      </c>
      <c r="BI73" s="43">
        <v>0.14961042380705791</v>
      </c>
      <c r="BJ73" s="27">
        <v>5.2061989841832482E-2</v>
      </c>
      <c r="BK73" s="27">
        <v>8.1615437529780815E-2</v>
      </c>
      <c r="BL73" s="19">
        <v>0.11160009913167426</v>
      </c>
      <c r="BM73" s="19">
        <v>0.13136468106666219</v>
      </c>
      <c r="BN73" s="87">
        <v>0.12381012011424862</v>
      </c>
      <c r="BO73" s="32">
        <v>7.659577727479884E-2</v>
      </c>
      <c r="BP73" s="43">
        <v>0.1028571663673523</v>
      </c>
      <c r="BQ73" s="27">
        <v>8.856807086316526E-2</v>
      </c>
      <c r="BR73" s="27">
        <v>5.793995643687809E-2</v>
      </c>
      <c r="BS73" s="27">
        <v>8.8815856878575586E-2</v>
      </c>
      <c r="BT73" s="27">
        <v>0.1183265683745373</v>
      </c>
      <c r="BU73" s="96">
        <v>0.12591760938804242</v>
      </c>
      <c r="BV73" s="32">
        <v>0.11489366591219827</v>
      </c>
      <c r="BW73" s="43">
        <v>0.10292547125456268</v>
      </c>
      <c r="BX73" s="27">
        <v>9.5567694337162043E-2</v>
      </c>
      <c r="BY73" s="27">
        <v>7.7715127312553506E-2</v>
      </c>
      <c r="BZ73" s="27">
        <v>7.7253275249170791E-2</v>
      </c>
      <c r="CA73" s="27">
        <v>0.12923064823662683</v>
      </c>
      <c r="CB73" s="128">
        <v>0.11137400471767182</v>
      </c>
      <c r="CC73" s="43">
        <v>0.13404261023089797</v>
      </c>
      <c r="CD73" s="27">
        <v>8.5855739610733312E-2</v>
      </c>
      <c r="CE73" s="19">
        <v>0.10386780919470917</v>
      </c>
      <c r="CF73" s="19">
        <v>0.10998753784306131</v>
      </c>
      <c r="CG73" s="19">
        <v>7.7253275249170791E-2</v>
      </c>
      <c r="CH73" s="19">
        <v>0.1708715918137067</v>
      </c>
      <c r="CI73" s="128">
        <v>0.14226128260401374</v>
      </c>
      <c r="CJ73" s="5">
        <v>9.0565977194059039E-2</v>
      </c>
      <c r="CK73" s="155">
        <v>0.10106415502028611</v>
      </c>
      <c r="CL73" s="5">
        <v>0.13190453792511095</v>
      </c>
      <c r="CM73" s="155">
        <v>0</v>
      </c>
    </row>
    <row r="74" spans="1:91" x14ac:dyDescent="0.25">
      <c r="A74" s="282"/>
      <c r="B74" s="279"/>
      <c r="C74" s="14" t="s">
        <v>29</v>
      </c>
      <c r="D74" s="32">
        <f t="shared" si="26"/>
        <v>7.4517232358320626E-2</v>
      </c>
      <c r="E74" s="43">
        <f t="shared" si="27"/>
        <v>6.3190963335701275E-2</v>
      </c>
      <c r="F74" s="27">
        <f t="shared" si="28"/>
        <v>5.3923080796102127E-2</v>
      </c>
      <c r="G74" s="19">
        <f t="shared" si="29"/>
        <v>7.9515287935564422E-2</v>
      </c>
      <c r="H74" s="19">
        <f t="shared" si="30"/>
        <v>8.2607614221543516E-2</v>
      </c>
      <c r="I74" s="19">
        <f t="shared" si="31"/>
        <v>8.7345736815790817E-2</v>
      </c>
      <c r="J74" s="22">
        <f t="shared" si="31"/>
        <v>8.224783100249472E-2</v>
      </c>
      <c r="K74" s="32">
        <f t="shared" si="32"/>
        <v>7.1542624312397662E-2</v>
      </c>
      <c r="L74" s="43">
        <f t="shared" si="33"/>
        <v>7.0129843753864191E-2</v>
      </c>
      <c r="M74" s="27">
        <f t="shared" si="34"/>
        <v>5.3032196451132732E-2</v>
      </c>
      <c r="N74" s="19">
        <f t="shared" si="35"/>
        <v>7.8986705440774491E-2</v>
      </c>
      <c r="O74" s="19">
        <f t="shared" si="36"/>
        <v>8.4991569477692028E-2</v>
      </c>
      <c r="P74" s="19">
        <f t="shared" si="37"/>
        <v>8.6943500301177548E-2</v>
      </c>
      <c r="Q74" s="22">
        <f t="shared" si="38"/>
        <v>8.5444449746666637E-2</v>
      </c>
      <c r="R74" s="32">
        <v>5.0393172377312036E-2</v>
      </c>
      <c r="S74" s="27">
        <v>6.4292041533043104E-2</v>
      </c>
      <c r="T74" s="27">
        <v>4.8697447802866063E-2</v>
      </c>
      <c r="U74" s="19">
        <v>5.2581056398218563E-2</v>
      </c>
      <c r="V74" s="19">
        <v>6.8072029917051607E-2</v>
      </c>
      <c r="W74" s="19">
        <v>7.1131103995779835E-2</v>
      </c>
      <c r="X74" s="155">
        <v>7.9181662395728256E-2</v>
      </c>
      <c r="Y74" s="32">
        <v>7.2506241502962032E-2</v>
      </c>
      <c r="Z74" s="27">
        <v>6.5260225279234668E-2</v>
      </c>
      <c r="AA74" s="27">
        <v>6.8624673855077339E-2</v>
      </c>
      <c r="AB74" s="19">
        <v>7.5285155577185306E-2</v>
      </c>
      <c r="AC74" s="19">
        <v>9.7163051850712986E-2</v>
      </c>
      <c r="AD74" s="19">
        <v>8.8573369642785726E-2</v>
      </c>
      <c r="AE74" s="155">
        <v>9.2154982178468375E-2</v>
      </c>
      <c r="AF74" s="32">
        <v>7.7678473799599662E-2</v>
      </c>
      <c r="AG74" s="27">
        <v>6.9298685107573268E-2</v>
      </c>
      <c r="AH74" s="27">
        <v>4.7722680555055838E-2</v>
      </c>
      <c r="AI74" s="19">
        <v>7.2690826534683839E-2</v>
      </c>
      <c r="AJ74" s="19">
        <v>8.6621969970021126E-2</v>
      </c>
      <c r="AK74" s="19">
        <v>8.6024057920344343E-2</v>
      </c>
      <c r="AL74" s="155">
        <v>8.7241421282401879E-2</v>
      </c>
      <c r="AM74" s="32">
        <v>7.1912739481202581E-2</v>
      </c>
      <c r="AN74" s="27">
        <v>7.1141780627680409E-2</v>
      </c>
      <c r="AO74" s="27">
        <v>4.5598012668987824E-2</v>
      </c>
      <c r="AP74" s="19">
        <v>7.0619876825904482E-2</v>
      </c>
      <c r="AQ74" s="19">
        <v>9.0438327714928129E-2</v>
      </c>
      <c r="AR74" s="19">
        <v>9.3296827587092651E-2</v>
      </c>
      <c r="AS74" s="155">
        <v>9.3497876659408494E-2</v>
      </c>
      <c r="AT74" s="5">
        <v>6.6612607961191506E-2</v>
      </c>
      <c r="AU74" s="84">
        <v>6.5312620283095826E-2</v>
      </c>
      <c r="AV74" s="19">
        <v>4.8545090877794871E-2</v>
      </c>
      <c r="AW74" s="19">
        <v>8.2185754049782497E-2</v>
      </c>
      <c r="AX74" s="19">
        <v>7.8557349339667612E-2</v>
      </c>
      <c r="AY74" s="19">
        <v>9.9779930850268997E-2</v>
      </c>
      <c r="AZ74" s="87">
        <v>8.6038797246510076E-2</v>
      </c>
      <c r="BA74" s="5">
        <v>6.9400675108778384E-2</v>
      </c>
      <c r="BB74" s="84">
        <v>8.4237982227215125E-2</v>
      </c>
      <c r="BC74" s="19">
        <v>4.8375994004821919E-2</v>
      </c>
      <c r="BD74" s="19">
        <v>8.9199521156992964E-2</v>
      </c>
      <c r="BE74" s="19">
        <v>9.1458952393023471E-2</v>
      </c>
      <c r="BF74" s="19">
        <v>8.9489221052655096E-2</v>
      </c>
      <c r="BG74" s="87">
        <v>8.3598793015369294E-2</v>
      </c>
      <c r="BH74" s="32">
        <v>7.9124026381948501E-2</v>
      </c>
      <c r="BI74" s="43">
        <v>9.6457788775785314E-2</v>
      </c>
      <c r="BJ74" s="27">
        <v>5.8239184861802316E-2</v>
      </c>
      <c r="BK74" s="27">
        <v>0.10133383933523378</v>
      </c>
      <c r="BL74" s="19">
        <v>8.8673245427959652E-2</v>
      </c>
      <c r="BM74" s="19">
        <v>8.6629150898476559E-2</v>
      </c>
      <c r="BN74" s="87">
        <v>7.9533924469672779E-2</v>
      </c>
      <c r="BO74" s="32">
        <v>8.4713057886186577E-2</v>
      </c>
      <c r="BP74" s="43">
        <v>4.5037626197285803E-2</v>
      </c>
      <c r="BQ74" s="27">
        <v>5.845448698265579E-2</v>
      </c>
      <c r="BR74" s="27">
        <v>8.7997613648194473E-2</v>
      </c>
      <c r="BS74" s="27">
        <v>7.894762920817168E-2</v>
      </c>
      <c r="BT74" s="27">
        <v>8.0624340462017316E-2</v>
      </c>
      <c r="BU74" s="96">
        <v>8.2308140725773998E-2</v>
      </c>
      <c r="BV74" s="32">
        <v>8.8867362178445833E-2</v>
      </c>
      <c r="BW74" s="43">
        <v>3.9845599098850271E-2</v>
      </c>
      <c r="BX74" s="27">
        <v>5.5648423665545392E-2</v>
      </c>
      <c r="BY74" s="27">
        <v>8.6632188373518076E-2</v>
      </c>
      <c r="BZ74" s="27">
        <v>7.5028394291245498E-2</v>
      </c>
      <c r="CA74" s="27">
        <v>8.9910473140230471E-2</v>
      </c>
      <c r="CB74" s="128">
        <v>6.8073489596298581E-2</v>
      </c>
      <c r="CC74" s="43">
        <v>8.3963966905579168E-2</v>
      </c>
      <c r="CD74" s="27">
        <v>3.1025284227249018E-2</v>
      </c>
      <c r="CE74" s="19">
        <v>5.9324812686414034E-2</v>
      </c>
      <c r="CF74" s="19">
        <v>7.66270474559302E-2</v>
      </c>
      <c r="CG74" s="19">
        <v>7.1115192102653407E-2</v>
      </c>
      <c r="CH74" s="19">
        <v>8.7998892608257301E-2</v>
      </c>
      <c r="CI74" s="128">
        <v>7.0849222455315539E-2</v>
      </c>
      <c r="CJ74" s="5">
        <v>6.8050133650701214E-2</v>
      </c>
      <c r="CK74" s="155">
        <v>7.6447491697797451E-2</v>
      </c>
      <c r="CL74" s="5">
        <v>6.3954972459026233E-2</v>
      </c>
      <c r="CM74" s="155">
        <v>3.606034610783268E-2</v>
      </c>
    </row>
    <row r="75" spans="1:91" x14ac:dyDescent="0.25">
      <c r="A75" s="282"/>
      <c r="B75" s="279"/>
      <c r="C75" s="14" t="s">
        <v>30</v>
      </c>
      <c r="D75" s="32">
        <f t="shared" si="26"/>
        <v>9.3148046217580868E-2</v>
      </c>
      <c r="E75" s="43">
        <f t="shared" si="27"/>
        <v>0.11589593079679075</v>
      </c>
      <c r="F75" s="27">
        <f t="shared" si="28"/>
        <v>8.6456966660627049E-2</v>
      </c>
      <c r="G75" s="19">
        <f t="shared" si="29"/>
        <v>0.11505533214680801</v>
      </c>
      <c r="H75" s="19">
        <f t="shared" si="30"/>
        <v>0.11575444495918057</v>
      </c>
      <c r="I75" s="19">
        <f t="shared" si="31"/>
        <v>0.13553744327807438</v>
      </c>
      <c r="J75" s="22">
        <f t="shared" si="31"/>
        <v>0.11733136966189979</v>
      </c>
      <c r="K75" s="32">
        <f t="shared" si="32"/>
        <v>9.6430191116834679E-2</v>
      </c>
      <c r="L75" s="43">
        <f t="shared" si="33"/>
        <v>0.12348539442833607</v>
      </c>
      <c r="M75" s="27">
        <f t="shared" si="34"/>
        <v>8.1754278495584545E-2</v>
      </c>
      <c r="N75" s="19">
        <f t="shared" si="35"/>
        <v>0.11530214963842084</v>
      </c>
      <c r="O75" s="19">
        <f t="shared" si="36"/>
        <v>0.11335259883336941</v>
      </c>
      <c r="P75" s="19">
        <f t="shared" si="37"/>
        <v>0.12761641797121498</v>
      </c>
      <c r="Q75" s="22">
        <f t="shared" si="38"/>
        <v>0.11406751433340032</v>
      </c>
      <c r="R75" s="32">
        <v>8.3456572236441123E-2</v>
      </c>
      <c r="S75" s="27">
        <v>9.51651623069317E-2</v>
      </c>
      <c r="T75" s="27">
        <v>9.2479948247552624E-2</v>
      </c>
      <c r="U75" s="19">
        <v>0.12182120099353985</v>
      </c>
      <c r="V75" s="19">
        <v>0.11275246927637977</v>
      </c>
      <c r="W75" s="19">
        <v>0.10666361139114501</v>
      </c>
      <c r="X75" s="155">
        <v>0.10288416328457774</v>
      </c>
      <c r="Y75" s="32">
        <v>9.8013857663160814E-2</v>
      </c>
      <c r="Z75" s="27">
        <v>0.12219467631341621</v>
      </c>
      <c r="AA75" s="27">
        <v>0.11533967779870882</v>
      </c>
      <c r="AB75" s="19">
        <v>0.11517293634124849</v>
      </c>
      <c r="AC75" s="19">
        <v>7.1289685872761341E-2</v>
      </c>
      <c r="AD75" s="19">
        <v>0.12331554360175809</v>
      </c>
      <c r="AE75" s="155">
        <v>0.12061058004077505</v>
      </c>
      <c r="AF75" s="32">
        <v>0.11400151251797719</v>
      </c>
      <c r="AG75" s="27">
        <v>0.1422844161056564</v>
      </c>
      <c r="AH75" s="27">
        <v>6.1632940361267548E-2</v>
      </c>
      <c r="AI75" s="19">
        <v>0.11683226865756866</v>
      </c>
      <c r="AJ75" s="19">
        <v>0.13112840945830076</v>
      </c>
      <c r="AK75" s="19">
        <v>0.1448784891416329</v>
      </c>
      <c r="AL75" s="155">
        <v>0.12158393501497994</v>
      </c>
      <c r="AM75" s="32">
        <v>9.7572982955086249E-2</v>
      </c>
      <c r="AN75" s="27">
        <v>0.15503501796394858</v>
      </c>
      <c r="AO75" s="27">
        <v>5.392301020030256E-2</v>
      </c>
      <c r="AP75" s="19">
        <v>0.11199181048208461</v>
      </c>
      <c r="AQ75" s="19">
        <v>0.1446886616339941</v>
      </c>
      <c r="AR75" s="19">
        <v>0.12810493969185527</v>
      </c>
      <c r="AS75" s="155">
        <v>0.11160114055078443</v>
      </c>
      <c r="AT75" s="5">
        <v>0.1138750853967697</v>
      </c>
      <c r="AU75" s="84">
        <v>0.12983423887573661</v>
      </c>
      <c r="AV75" s="19">
        <v>5.503164842017079E-2</v>
      </c>
      <c r="AW75" s="19">
        <v>0.12124773448833476</v>
      </c>
      <c r="AX75" s="19">
        <v>9.6309129923126874E-2</v>
      </c>
      <c r="AY75" s="19">
        <v>0.11796109075287846</v>
      </c>
      <c r="AZ75" s="87">
        <v>0.11800258172824496</v>
      </c>
      <c r="BA75" s="5">
        <v>0.10012655255603344</v>
      </c>
      <c r="BB75" s="84">
        <v>0.12321358521149936</v>
      </c>
      <c r="BC75" s="19">
        <v>8.4564589974264207E-2</v>
      </c>
      <c r="BD75" s="19">
        <v>0.10217521787992945</v>
      </c>
      <c r="BE75" s="19">
        <v>0.12969890249156293</v>
      </c>
      <c r="BF75" s="19">
        <v>0.12561179592348473</v>
      </c>
      <c r="BG75" s="87">
        <v>0.12003265722312394</v>
      </c>
      <c r="BH75" s="32">
        <v>8.8754308664100487E-2</v>
      </c>
      <c r="BI75" s="43">
        <v>0.13371706100235173</v>
      </c>
      <c r="BJ75" s="27">
        <v>9.1013788768019716E-2</v>
      </c>
      <c r="BK75" s="27">
        <v>0.12847604687470041</v>
      </c>
      <c r="BL75" s="19">
        <v>0.12768595563333079</v>
      </c>
      <c r="BM75" s="19">
        <v>0.15276874122030715</v>
      </c>
      <c r="BN75" s="87">
        <v>0.11836960338290639</v>
      </c>
      <c r="BO75" s="32">
        <v>7.5640656945108423E-2</v>
      </c>
      <c r="BP75" s="43">
        <v>8.6438997647147894E-2</v>
      </c>
      <c r="BQ75" s="27">
        <v>0.10004862419439008</v>
      </c>
      <c r="BR75" s="27">
        <v>0.10469998138996037</v>
      </c>
      <c r="BS75" s="27">
        <v>9.3267576377498759E-2</v>
      </c>
      <c r="BT75" s="27">
        <v>0.12162713204665826</v>
      </c>
      <c r="BU75" s="96">
        <v>9.9455453441810032E-2</v>
      </c>
      <c r="BV75" s="32">
        <v>8.5459362393528679E-2</v>
      </c>
      <c r="BW75" s="43">
        <v>7.8159633940426451E-2</v>
      </c>
      <c r="BX75" s="27">
        <v>8.8398142889283313E-2</v>
      </c>
      <c r="BY75" s="27">
        <v>0.10987441357870339</v>
      </c>
      <c r="BZ75" s="27">
        <v>0.13768196261603918</v>
      </c>
      <c r="CA75" s="27">
        <v>0.17128187942325876</v>
      </c>
      <c r="CB75" s="128">
        <v>0.12420986007344165</v>
      </c>
      <c r="CC75" s="43">
        <v>7.4579570847602569E-2</v>
      </c>
      <c r="CD75" s="27">
        <v>9.2916518600792503E-2</v>
      </c>
      <c r="CE75" s="19">
        <v>0.12213729575231079</v>
      </c>
      <c r="CF75" s="19">
        <v>0.11826171078200999</v>
      </c>
      <c r="CG75" s="19">
        <v>0.11304169630881133</v>
      </c>
      <c r="CH75" s="19">
        <v>0.16316120958776517</v>
      </c>
      <c r="CI75" s="128">
        <v>0.13656372187835369</v>
      </c>
      <c r="CJ75" s="5">
        <v>9.0100950643082045E-2</v>
      </c>
      <c r="CK75" s="155">
        <v>0.15064567844388768</v>
      </c>
      <c r="CL75" s="5">
        <v>0.10126069542585123</v>
      </c>
      <c r="CM75" s="155">
        <v>5.335890374005698E-2</v>
      </c>
    </row>
    <row r="76" spans="1:91" s="8" customFormat="1" ht="13.5" customHeight="1" thickBot="1" x14ac:dyDescent="0.3">
      <c r="A76" s="282"/>
      <c r="B76" s="280"/>
      <c r="C76" s="15" t="s">
        <v>31</v>
      </c>
      <c r="D76" s="33">
        <f t="shared" si="26"/>
        <v>4.8927007257857771E-2</v>
      </c>
      <c r="E76" s="44">
        <f t="shared" si="27"/>
        <v>4.8050153652782465E-2</v>
      </c>
      <c r="F76" s="28">
        <f t="shared" si="28"/>
        <v>4.7367739990645523E-2</v>
      </c>
      <c r="G76" s="20">
        <f t="shared" si="29"/>
        <v>5.6835341203968215E-2</v>
      </c>
      <c r="H76" s="20">
        <f t="shared" si="30"/>
        <v>5.4636862502970639E-2</v>
      </c>
      <c r="I76" s="20">
        <f t="shared" si="31"/>
        <v>6.1229077242681937E-2</v>
      </c>
      <c r="J76" s="23">
        <f t="shared" si="31"/>
        <v>5.7929184695356531E-2</v>
      </c>
      <c r="K76" s="33">
        <f t="shared" si="32"/>
        <v>4.9385968785083313E-2</v>
      </c>
      <c r="L76" s="44">
        <f t="shared" si="33"/>
        <v>5.2329912333243099E-2</v>
      </c>
      <c r="M76" s="28">
        <f t="shared" si="34"/>
        <v>4.7352805567887846E-2</v>
      </c>
      <c r="N76" s="20">
        <f t="shared" si="35"/>
        <v>5.7009969573794582E-2</v>
      </c>
      <c r="O76" s="20">
        <f t="shared" si="36"/>
        <v>5.5333854790467013E-2</v>
      </c>
      <c r="P76" s="20">
        <f t="shared" si="37"/>
        <v>6.2513198919384227E-2</v>
      </c>
      <c r="Q76" s="23">
        <f t="shared" si="38"/>
        <v>5.9821362222007186E-2</v>
      </c>
      <c r="R76" s="33">
        <v>3.8225584223212733E-2</v>
      </c>
      <c r="S76" s="28">
        <v>4.4838981067451975E-2</v>
      </c>
      <c r="T76" s="28">
        <v>4.2919110498399617E-2</v>
      </c>
      <c r="U76" s="20">
        <v>4.5928725670411494E-2</v>
      </c>
      <c r="V76" s="20">
        <v>4.5690365252737751E-2</v>
      </c>
      <c r="W76" s="20">
        <v>4.9435202430371875E-2</v>
      </c>
      <c r="X76" s="156">
        <v>5.3200549764643591E-2</v>
      </c>
      <c r="Y76" s="33">
        <v>5.0652080643101602E-2</v>
      </c>
      <c r="Z76" s="28">
        <v>5.2593569730237377E-2</v>
      </c>
      <c r="AA76" s="28">
        <v>6.0496829579888105E-2</v>
      </c>
      <c r="AB76" s="20">
        <v>5.8822046651900203E-2</v>
      </c>
      <c r="AC76" s="20">
        <v>5.9846421464222685E-2</v>
      </c>
      <c r="AD76" s="20">
        <v>6.2497724335468297E-2</v>
      </c>
      <c r="AE76" s="156">
        <v>6.0380070800980935E-2</v>
      </c>
      <c r="AF76" s="33">
        <v>5.6481727431595713E-2</v>
      </c>
      <c r="AG76" s="28">
        <v>5.6283801351569906E-2</v>
      </c>
      <c r="AH76" s="28">
        <v>4.4112523655502604E-2</v>
      </c>
      <c r="AI76" s="20">
        <v>5.9421745387842125E-2</v>
      </c>
      <c r="AJ76" s="20">
        <v>5.8146662548121474E-2</v>
      </c>
      <c r="AK76" s="20">
        <v>6.4901574782796012E-2</v>
      </c>
      <c r="AL76" s="156">
        <v>6.0031759256589712E-2</v>
      </c>
      <c r="AM76" s="33">
        <v>5.3825504130270159E-2</v>
      </c>
      <c r="AN76" s="28">
        <v>5.5608469091543197E-2</v>
      </c>
      <c r="AO76" s="28">
        <v>4.1239549335761579E-2</v>
      </c>
      <c r="AP76" s="20">
        <v>5.6561460454744944E-2</v>
      </c>
      <c r="AQ76" s="20">
        <v>6.7606526746650769E-2</v>
      </c>
      <c r="AR76" s="20">
        <v>7.3736744171987154E-2</v>
      </c>
      <c r="AS76" s="156">
        <v>6.2467627684854428E-2</v>
      </c>
      <c r="AT76" s="7">
        <v>4.6368196795871529E-2</v>
      </c>
      <c r="AU76" s="85">
        <v>4.7664674694438726E-2</v>
      </c>
      <c r="AV76" s="20">
        <v>3.6401074678147433E-2</v>
      </c>
      <c r="AW76" s="20">
        <v>5.4939153350174061E-2</v>
      </c>
      <c r="AX76" s="20">
        <v>4.7267709872650256E-2</v>
      </c>
      <c r="AY76" s="20">
        <v>5.844837091029334E-2</v>
      </c>
      <c r="AZ76" s="88">
        <v>5.7101455471609726E-2</v>
      </c>
      <c r="BA76" s="7">
        <v>5.7637734187432274E-2</v>
      </c>
      <c r="BB76" s="85">
        <v>6.0533996152818667E-2</v>
      </c>
      <c r="BC76" s="20">
        <v>4.8389209317587528E-2</v>
      </c>
      <c r="BD76" s="20">
        <v>5.9631204248775674E-2</v>
      </c>
      <c r="BE76" s="20">
        <v>5.5888274631424054E-2</v>
      </c>
      <c r="BF76" s="20">
        <v>6.8062235671253885E-2</v>
      </c>
      <c r="BG76" s="88">
        <v>6.1347907992912613E-2</v>
      </c>
      <c r="BH76" s="33">
        <v>4.7268728360312602E-2</v>
      </c>
      <c r="BI76" s="44">
        <v>6.4919548163390434E-2</v>
      </c>
      <c r="BJ76" s="28">
        <v>5.3983022988871802E-2</v>
      </c>
      <c r="BK76" s="28">
        <v>6.3640357138412498E-2</v>
      </c>
      <c r="BL76" s="20">
        <v>5.8676608431313358E-2</v>
      </c>
      <c r="BM76" s="20">
        <v>6.3289488622377627E-2</v>
      </c>
      <c r="BN76" s="88">
        <v>6.2165513697257833E-2</v>
      </c>
      <c r="BO76" s="33">
        <v>4.4628194508869921E-2</v>
      </c>
      <c r="BP76" s="44">
        <v>3.6196258414494434E-2</v>
      </c>
      <c r="BQ76" s="28">
        <v>5.1281124488944063E-2</v>
      </c>
      <c r="BR76" s="28">
        <v>5.7135063688095677E-2</v>
      </c>
      <c r="BS76" s="28">
        <v>4.9548269376615772E-2</v>
      </c>
      <c r="BT76" s="28">
        <v>5.9734250430525639E-2</v>
      </c>
      <c r="BU76" s="97">
        <v>6.1876013107208708E-2</v>
      </c>
      <c r="BV76" s="33">
        <v>4.8073903396519346E-2</v>
      </c>
      <c r="BW76" s="44">
        <v>3.1876959399374682E-2</v>
      </c>
      <c r="BX76" s="28">
        <v>4.8150203777862596E-2</v>
      </c>
      <c r="BY76" s="28">
        <v>5.2962340574258929E-2</v>
      </c>
      <c r="BZ76" s="28">
        <v>5.4444639718668898E-2</v>
      </c>
      <c r="CA76" s="28">
        <v>5.7746706477175093E-2</v>
      </c>
      <c r="CB76" s="129">
        <v>5.0214247309367632E-2</v>
      </c>
      <c r="CC76" s="44">
        <v>4.6108418901391876E-2</v>
      </c>
      <c r="CD76" s="28">
        <v>2.9985278462505184E-2</v>
      </c>
      <c r="CE76" s="20">
        <v>4.6704751585489847E-2</v>
      </c>
      <c r="CF76" s="20">
        <v>5.9311314875066537E-2</v>
      </c>
      <c r="CG76" s="20">
        <v>4.9253146987301356E-2</v>
      </c>
      <c r="CH76" s="20">
        <v>5.4438474594570511E-2</v>
      </c>
      <c r="CI76" s="129">
        <v>5.0506701868140214E-2</v>
      </c>
      <c r="CJ76" s="7">
        <v>3.5498172163386764E-2</v>
      </c>
      <c r="CK76" s="156">
        <v>4.1305188953302714E-2</v>
      </c>
      <c r="CL76" s="7">
        <v>4.5707474830565885E-2</v>
      </c>
      <c r="CM76" s="156">
        <v>2.0523033440547383E-2</v>
      </c>
    </row>
    <row r="77" spans="1:91" ht="12.75" customHeight="1" x14ac:dyDescent="0.25">
      <c r="A77" s="282"/>
      <c r="B77" s="278" t="s">
        <v>41</v>
      </c>
      <c r="C77" s="13" t="s">
        <v>25</v>
      </c>
      <c r="D77" s="31">
        <f t="shared" si="26"/>
        <v>7.0990040750038771E-3</v>
      </c>
      <c r="E77" s="42">
        <f t="shared" si="27"/>
        <v>1.8078402749663221E-2</v>
      </c>
      <c r="F77" s="26">
        <f t="shared" si="28"/>
        <v>4.2018583163055845E-2</v>
      </c>
      <c r="G77" s="18">
        <f t="shared" si="29"/>
        <v>3.307794710791874E-2</v>
      </c>
      <c r="H77" s="18">
        <f t="shared" si="30"/>
        <v>3.0383898519389201E-2</v>
      </c>
      <c r="I77" s="18">
        <f t="shared" si="31"/>
        <v>2.5570462019932884E-2</v>
      </c>
      <c r="J77" s="21">
        <f t="shared" si="31"/>
        <v>3.9321000224787753E-2</v>
      </c>
      <c r="K77" s="31">
        <f t="shared" si="32"/>
        <v>8.3825241325683562E-3</v>
      </c>
      <c r="L77" s="42">
        <f t="shared" si="33"/>
        <v>2.1942667600425708E-2</v>
      </c>
      <c r="M77" s="26">
        <f t="shared" si="34"/>
        <v>4.934212000075841E-2</v>
      </c>
      <c r="N77" s="18">
        <f t="shared" si="35"/>
        <v>3.3289942595699812E-2</v>
      </c>
      <c r="O77" s="18">
        <f t="shared" si="36"/>
        <v>3.2371048301959748E-2</v>
      </c>
      <c r="P77" s="18">
        <f t="shared" si="37"/>
        <v>2.5470332766193902E-2</v>
      </c>
      <c r="Q77" s="21">
        <f t="shared" si="38"/>
        <v>4.037293152285417E-2</v>
      </c>
      <c r="R77" s="31">
        <v>0</v>
      </c>
      <c r="S77" s="26">
        <v>2.1741892353811295E-2</v>
      </c>
      <c r="T77" s="26">
        <v>6.0038621307760678E-2</v>
      </c>
      <c r="U77" s="18">
        <v>2.6625371683381076E-2</v>
      </c>
      <c r="V77" s="18">
        <v>3.2540747318811535E-2</v>
      </c>
      <c r="W77" s="18">
        <v>1.2709633489121665E-2</v>
      </c>
      <c r="X77" s="154">
        <v>2.1889639397938376E-2</v>
      </c>
      <c r="Y77" s="31">
        <v>4.4950999050787739E-3</v>
      </c>
      <c r="Z77" s="26">
        <v>5.5090998524348254E-2</v>
      </c>
      <c r="AA77" s="26">
        <v>9.8280115988227279E-2</v>
      </c>
      <c r="AB77" s="18">
        <v>4.548229548229548E-2</v>
      </c>
      <c r="AC77" s="18">
        <v>5.0842731681891219E-2</v>
      </c>
      <c r="AD77" s="18">
        <v>2.2105263157894735E-2</v>
      </c>
      <c r="AE77" s="154">
        <v>2.9069767441860465E-2</v>
      </c>
      <c r="AF77" s="31">
        <v>7.5471698113207548E-3</v>
      </c>
      <c r="AG77" s="26">
        <v>4.2056074766355138E-2</v>
      </c>
      <c r="AH77" s="26">
        <v>9.9918099918099912E-2</v>
      </c>
      <c r="AI77" s="18">
        <v>5.438311688311688E-2</v>
      </c>
      <c r="AJ77" s="18">
        <v>1.3925923749595517E-2</v>
      </c>
      <c r="AK77" s="18">
        <v>3.2620614035087717E-2</v>
      </c>
      <c r="AL77" s="154">
        <v>3.734776471728072E-2</v>
      </c>
      <c r="AM77" s="31">
        <v>1.1320754716981131E-2</v>
      </c>
      <c r="AN77" s="26">
        <v>8.5626911314984708E-3</v>
      </c>
      <c r="AO77" s="26">
        <v>8.1430604938693529E-2</v>
      </c>
      <c r="AP77" s="18">
        <v>3.3403656821378337E-2</v>
      </c>
      <c r="AQ77" s="18">
        <v>2.1331611911036861E-2</v>
      </c>
      <c r="AR77" s="18">
        <v>3.8411458333333336E-2</v>
      </c>
      <c r="AS77" s="154">
        <v>5.3730955043230895E-2</v>
      </c>
      <c r="AT77" s="3">
        <v>1.0121457489878543E-3</v>
      </c>
      <c r="AU77" s="83">
        <v>1.9266055045871561E-2</v>
      </c>
      <c r="AV77" s="18">
        <v>2.393858255995393E-2</v>
      </c>
      <c r="AW77" s="18">
        <v>2.1604817482076231E-2</v>
      </c>
      <c r="AX77" s="18">
        <v>4.2016806722689079E-2</v>
      </c>
      <c r="AY77" s="18">
        <v>2.5438596491228069E-2</v>
      </c>
      <c r="AZ77" s="86">
        <v>3.9068169694134118E-2</v>
      </c>
      <c r="BA77" s="3">
        <v>1.6357390114902007E-2</v>
      </c>
      <c r="BB77" s="83">
        <v>2.4922118380062306E-3</v>
      </c>
      <c r="BC77" s="18">
        <v>1.2165403235825288E-2</v>
      </c>
      <c r="BD77" s="18">
        <v>2.6957637997432605E-2</v>
      </c>
      <c r="BE77" s="18">
        <v>3.9337724951828419E-2</v>
      </c>
      <c r="BF77" s="18">
        <v>3.15976067825261E-2</v>
      </c>
      <c r="BG77" s="86">
        <v>5.353879445018455E-2</v>
      </c>
      <c r="BH77" s="31">
        <v>1.7326732673267328E-2</v>
      </c>
      <c r="BI77" s="42">
        <v>1.256994925360647E-2</v>
      </c>
      <c r="BJ77" s="26">
        <v>1.4084507042253521E-2</v>
      </c>
      <c r="BK77" s="26">
        <v>4.1399229781771504E-2</v>
      </c>
      <c r="BL77" s="18">
        <v>3.2371009416209788E-2</v>
      </c>
      <c r="BM77" s="18">
        <v>1.3297165044412532E-2</v>
      </c>
      <c r="BN77" s="86">
        <v>3.5139843854217381E-2</v>
      </c>
      <c r="BO77" s="31">
        <v>9.0009000900090012E-3</v>
      </c>
      <c r="BP77" s="42">
        <v>1.3761467889908258E-2</v>
      </c>
      <c r="BQ77" s="26">
        <v>4.881025015253203E-3</v>
      </c>
      <c r="BR77" s="26">
        <v>1.6463414634146342E-2</v>
      </c>
      <c r="BS77" s="26">
        <v>2.6601830663615562E-2</v>
      </c>
      <c r="BT77" s="26">
        <v>2.7582324795947088E-2</v>
      </c>
      <c r="BU77" s="95">
        <v>5.3198517583986867E-2</v>
      </c>
      <c r="BV77" s="31">
        <v>1.8859028760018859E-3</v>
      </c>
      <c r="BW77" s="42">
        <v>5.2426866932265368E-3</v>
      </c>
      <c r="BX77" s="26">
        <v>8.3652840711049142E-3</v>
      </c>
      <c r="BY77" s="26">
        <v>1.8583042973286876E-2</v>
      </c>
      <c r="BZ77" s="26">
        <v>1.9783663855213494E-2</v>
      </c>
      <c r="CA77" s="26">
        <v>3.3257747543461828E-2</v>
      </c>
      <c r="CB77" s="127">
        <v>3.7434732977198175E-2</v>
      </c>
      <c r="CC77" s="42">
        <v>2.043944813490036E-3</v>
      </c>
      <c r="CD77" s="26">
        <v>0</v>
      </c>
      <c r="CE77" s="18">
        <v>1.7083587553386213E-2</v>
      </c>
      <c r="CF77" s="18">
        <v>4.5876887340301972E-2</v>
      </c>
      <c r="CG77" s="18">
        <v>2.5086934923000497E-2</v>
      </c>
      <c r="CH77" s="18">
        <v>1.8684210526315789E-2</v>
      </c>
      <c r="CI77" s="127">
        <v>3.2791817087845974E-2</v>
      </c>
      <c r="CJ77" s="3">
        <v>3.4856898884304502E-2</v>
      </c>
      <c r="CK77" s="154">
        <v>1.0671257299273382E-2</v>
      </c>
      <c r="CL77" s="3">
        <v>8.1081081081081224E-3</v>
      </c>
      <c r="CM77" s="154">
        <v>1.478895885184723E-2</v>
      </c>
    </row>
    <row r="78" spans="1:91" x14ac:dyDescent="0.25">
      <c r="A78" s="282"/>
      <c r="B78" s="279"/>
      <c r="C78" s="14" t="s">
        <v>26</v>
      </c>
      <c r="D78" s="32">
        <f t="shared" si="26"/>
        <v>4.3495151442834903E-2</v>
      </c>
      <c r="E78" s="43">
        <f t="shared" si="27"/>
        <v>4.2690581435366012E-2</v>
      </c>
      <c r="F78" s="27">
        <f t="shared" si="28"/>
        <v>4.4670334874318193E-2</v>
      </c>
      <c r="G78" s="19">
        <f t="shared" si="29"/>
        <v>5.6166582682595577E-2</v>
      </c>
      <c r="H78" s="19">
        <f t="shared" si="30"/>
        <v>4.9405720840503507E-2</v>
      </c>
      <c r="I78" s="19">
        <f t="shared" si="31"/>
        <v>5.5192331969428077E-2</v>
      </c>
      <c r="J78" s="22">
        <f t="shared" si="31"/>
        <v>4.9651859638895152E-2</v>
      </c>
      <c r="K78" s="32">
        <f t="shared" si="32"/>
        <v>4.6030737426909628E-2</v>
      </c>
      <c r="L78" s="43">
        <f t="shared" si="33"/>
        <v>4.6546889970388326E-2</v>
      </c>
      <c r="M78" s="27">
        <f t="shared" si="34"/>
        <v>4.5649694937153894E-2</v>
      </c>
      <c r="N78" s="19">
        <f t="shared" si="35"/>
        <v>5.7074426604085488E-2</v>
      </c>
      <c r="O78" s="19">
        <f t="shared" si="36"/>
        <v>5.1951327677959507E-2</v>
      </c>
      <c r="P78" s="19">
        <f t="shared" si="37"/>
        <v>5.7315236271667881E-2</v>
      </c>
      <c r="Q78" s="22">
        <f t="shared" si="38"/>
        <v>5.2768045704976368E-2</v>
      </c>
      <c r="R78" s="32">
        <v>3.1037628922272357E-2</v>
      </c>
      <c r="S78" s="27">
        <v>3.4692400080493943E-2</v>
      </c>
      <c r="T78" s="27">
        <v>3.5769590443936593E-2</v>
      </c>
      <c r="U78" s="19">
        <v>4.1094634762736185E-2</v>
      </c>
      <c r="V78" s="19">
        <v>4.2750253667396279E-2</v>
      </c>
      <c r="W78" s="19">
        <v>4.0297468159928448E-2</v>
      </c>
      <c r="X78" s="155">
        <v>4.5395771619796847E-2</v>
      </c>
      <c r="Y78" s="32">
        <v>4.5522228855586121E-2</v>
      </c>
      <c r="Z78" s="27">
        <v>5.1013418298723516E-2</v>
      </c>
      <c r="AA78" s="27">
        <v>5.7759680272071671E-2</v>
      </c>
      <c r="AB78" s="19">
        <v>5.6357079366248855E-2</v>
      </c>
      <c r="AC78" s="19">
        <v>5.7113423629041905E-2</v>
      </c>
      <c r="AD78" s="19">
        <v>5.5062025678633532E-2</v>
      </c>
      <c r="AE78" s="155">
        <v>5.6998935462259308E-2</v>
      </c>
      <c r="AF78" s="32">
        <v>5.2923403641094824E-2</v>
      </c>
      <c r="AG78" s="27">
        <v>5.3375992337222268E-2</v>
      </c>
      <c r="AH78" s="27">
        <v>4.3168300699052378E-2</v>
      </c>
      <c r="AI78" s="19">
        <v>6.3610893731346749E-2</v>
      </c>
      <c r="AJ78" s="19">
        <v>5.9310018335630092E-2</v>
      </c>
      <c r="AK78" s="19">
        <v>6.2208549571887671E-2</v>
      </c>
      <c r="AL78" s="155">
        <v>5.5733850412783413E-2</v>
      </c>
      <c r="AM78" s="32">
        <v>5.4858542740967207E-2</v>
      </c>
      <c r="AN78" s="27">
        <v>5.3251661513591175E-2</v>
      </c>
      <c r="AO78" s="27">
        <v>4.2723509206443147E-2</v>
      </c>
      <c r="AP78" s="19">
        <v>6.3923146188916286E-2</v>
      </c>
      <c r="AQ78" s="19">
        <v>6.2567781097241579E-2</v>
      </c>
      <c r="AR78" s="19">
        <v>6.8139359193666524E-2</v>
      </c>
      <c r="AS78" s="155">
        <v>5.7672060457189027E-2</v>
      </c>
      <c r="AT78" s="5">
        <v>3.262562482786472E-2</v>
      </c>
      <c r="AU78" s="84">
        <v>3.9056285973019619E-2</v>
      </c>
      <c r="AV78" s="19">
        <v>3.1898553762448496E-2</v>
      </c>
      <c r="AW78" s="19">
        <v>4.7501046451658098E-2</v>
      </c>
      <c r="AX78" s="19">
        <v>4.0938328451319686E-2</v>
      </c>
      <c r="AY78" s="19">
        <v>4.560630992448967E-2</v>
      </c>
      <c r="AZ78" s="87">
        <v>3.9866828231422222E-2</v>
      </c>
      <c r="BA78" s="5">
        <v>5.2699021320530767E-2</v>
      </c>
      <c r="BB78" s="84">
        <v>5.7991241134291792E-2</v>
      </c>
      <c r="BC78" s="19">
        <v>4.6256373049844743E-2</v>
      </c>
      <c r="BD78" s="19">
        <v>6.3595400938169871E-2</v>
      </c>
      <c r="BE78" s="19">
        <v>5.6051801306647102E-2</v>
      </c>
      <c r="BF78" s="19">
        <v>6.1994573165178528E-2</v>
      </c>
      <c r="BG78" s="87">
        <v>5.6879598788859884E-2</v>
      </c>
      <c r="BH78" s="32">
        <v>5.1016706738516236E-2</v>
      </c>
      <c r="BI78" s="43">
        <v>5.2838953119111347E-2</v>
      </c>
      <c r="BJ78" s="27">
        <v>5.514377743049536E-2</v>
      </c>
      <c r="BK78" s="27">
        <v>6.6816948267259785E-2</v>
      </c>
      <c r="BL78" s="19">
        <v>5.3650152378262449E-2</v>
      </c>
      <c r="BM78" s="19">
        <v>6.2944977059020329E-2</v>
      </c>
      <c r="BN78" s="87">
        <v>5.5660690765472226E-2</v>
      </c>
      <c r="BO78" s="32">
        <v>4.7562742368444842E-2</v>
      </c>
      <c r="BP78" s="43">
        <v>3.0155167306652974E-2</v>
      </c>
      <c r="BQ78" s="27">
        <v>5.2477774632938713E-2</v>
      </c>
      <c r="BR78" s="27">
        <v>5.3696263126348009E-2</v>
      </c>
      <c r="BS78" s="27">
        <v>4.3228862558136946E-2</v>
      </c>
      <c r="BT78" s="27">
        <v>6.2268627420538368E-2</v>
      </c>
      <c r="BU78" s="96">
        <v>5.3936629902027945E-2</v>
      </c>
      <c r="BV78" s="32">
        <v>3.7845356589094652E-2</v>
      </c>
      <c r="BW78" s="43">
        <v>2.6845688686619958E-2</v>
      </c>
      <c r="BX78" s="27">
        <v>4.460876400373389E-2</v>
      </c>
      <c r="BY78" s="27">
        <v>4.7521930956502118E-2</v>
      </c>
      <c r="BZ78" s="27">
        <v>4.1866581080549824E-2</v>
      </c>
      <c r="CA78" s="27">
        <v>4.8566824565056517E-2</v>
      </c>
      <c r="CB78" s="128">
        <v>4.0716688782573215E-2</v>
      </c>
      <c r="CC78" s="43">
        <v>2.886025842397735E-2</v>
      </c>
      <c r="CD78" s="27">
        <v>2.768500590393359E-2</v>
      </c>
      <c r="CE78" s="19">
        <v>3.6897025242216906E-2</v>
      </c>
      <c r="CF78" s="19">
        <v>5.7548483036769772E-2</v>
      </c>
      <c r="CG78" s="19">
        <v>3.6580005900809259E-2</v>
      </c>
      <c r="CH78" s="19">
        <v>4.4834604955881242E-2</v>
      </c>
      <c r="CI78" s="128">
        <v>3.3657541966567346E-2</v>
      </c>
      <c r="CJ78" s="5">
        <v>2.6232069699215078E-2</v>
      </c>
      <c r="CK78" s="155">
        <v>3.3444567407018455E-2</v>
      </c>
      <c r="CL78" s="5">
        <v>3.17595325769452E-2</v>
      </c>
      <c r="CM78" s="155">
        <v>1.7753998480870812E-2</v>
      </c>
    </row>
    <row r="79" spans="1:91" x14ac:dyDescent="0.25">
      <c r="A79" s="282"/>
      <c r="B79" s="279"/>
      <c r="C79" s="14" t="s">
        <v>27</v>
      </c>
      <c r="D79" s="32">
        <f t="shared" si="26"/>
        <v>7.0782574850554503E-2</v>
      </c>
      <c r="E79" s="43">
        <f t="shared" si="27"/>
        <v>6.3519899076605074E-2</v>
      </c>
      <c r="F79" s="27">
        <f t="shared" si="28"/>
        <v>7.4016695953954631E-2</v>
      </c>
      <c r="G79" s="19">
        <f t="shared" si="29"/>
        <v>6.5482177952026058E-2</v>
      </c>
      <c r="H79" s="19">
        <f t="shared" si="30"/>
        <v>5.6068231587196281E-2</v>
      </c>
      <c r="I79" s="19">
        <f t="shared" si="31"/>
        <v>6.9831130785819567E-2</v>
      </c>
      <c r="J79" s="22">
        <f t="shared" si="31"/>
        <v>7.0338613816203099E-2</v>
      </c>
      <c r="K79" s="32">
        <f t="shared" si="32"/>
        <v>6.6495703298563413E-2</v>
      </c>
      <c r="L79" s="43">
        <f t="shared" si="33"/>
        <v>6.8560580908061219E-2</v>
      </c>
      <c r="M79" s="27">
        <f t="shared" si="34"/>
        <v>7.0624800314780564E-2</v>
      </c>
      <c r="N79" s="19">
        <f t="shared" si="35"/>
        <v>6.7472974259307344E-2</v>
      </c>
      <c r="O79" s="19">
        <f t="shared" si="36"/>
        <v>5.399004289409929E-2</v>
      </c>
      <c r="P79" s="19">
        <f t="shared" si="37"/>
        <v>6.6802887106166622E-2</v>
      </c>
      <c r="Q79" s="22">
        <f t="shared" si="38"/>
        <v>7.0341835434388489E-2</v>
      </c>
      <c r="R79" s="32">
        <v>6.0205218570412888E-2</v>
      </c>
      <c r="S79" s="27">
        <v>4.4204688044106266E-2</v>
      </c>
      <c r="T79" s="27">
        <v>5.3350112581106661E-2</v>
      </c>
      <c r="U79" s="19">
        <v>5.0998096942065863E-2</v>
      </c>
      <c r="V79" s="19">
        <v>4.5521352990667827E-2</v>
      </c>
      <c r="W79" s="19">
        <v>5.701774690350591E-2</v>
      </c>
      <c r="X79" s="155">
        <v>2.6724924358833727E-2</v>
      </c>
      <c r="Y79" s="32">
        <v>7.4838190598731286E-2</v>
      </c>
      <c r="Z79" s="27">
        <v>8.9781603750115208E-2</v>
      </c>
      <c r="AA79" s="27">
        <v>8.5219951025913607E-2</v>
      </c>
      <c r="AB79" s="19">
        <v>7.6495128702250392E-2</v>
      </c>
      <c r="AC79" s="19">
        <v>4.347999313903847E-2</v>
      </c>
      <c r="AD79" s="19">
        <v>6.5365765127594538E-2</v>
      </c>
      <c r="AE79" s="155">
        <v>5.1786477041184831E-2</v>
      </c>
      <c r="AF79" s="32">
        <v>5.576801815502043E-2</v>
      </c>
      <c r="AG79" s="27">
        <v>6.9388346910410029E-2</v>
      </c>
      <c r="AH79" s="27">
        <v>6.5123965733577122E-2</v>
      </c>
      <c r="AI79" s="19">
        <v>6.1689832869767786E-2</v>
      </c>
      <c r="AJ79" s="19">
        <v>7.3136588551727597E-2</v>
      </c>
      <c r="AK79" s="19">
        <v>5.4444985202100185E-2</v>
      </c>
      <c r="AL79" s="155">
        <v>8.2102301216467499E-2</v>
      </c>
      <c r="AM79" s="32">
        <v>5.8668871140640462E-2</v>
      </c>
      <c r="AN79" s="27">
        <v>6.3401060945784557E-2</v>
      </c>
      <c r="AO79" s="27">
        <v>4.1262509173717349E-2</v>
      </c>
      <c r="AP79" s="19">
        <v>6.0243489071174203E-2</v>
      </c>
      <c r="AQ79" s="19">
        <v>8.7144398439215356E-2</v>
      </c>
      <c r="AR79" s="19">
        <v>6.5477861300910642E-2</v>
      </c>
      <c r="AS79" s="155">
        <v>9.7510959512327897E-2</v>
      </c>
      <c r="AT79" s="5">
        <v>5.9345603573900431E-2</v>
      </c>
      <c r="AU79" s="84">
        <v>7.1582498320598389E-2</v>
      </c>
      <c r="AV79" s="19">
        <v>6.5386305141867967E-2</v>
      </c>
      <c r="AW79" s="19">
        <v>6.4505424030507963E-2</v>
      </c>
      <c r="AX79" s="19">
        <v>4.1942890717211689E-2</v>
      </c>
      <c r="AY79" s="19">
        <v>6.5861944102474423E-2</v>
      </c>
      <c r="AZ79" s="87">
        <v>6.1790158453641636E-2</v>
      </c>
      <c r="BA79" s="5">
        <v>8.4254520469878497E-2</v>
      </c>
      <c r="BB79" s="84">
        <v>9.3801648068872145E-2</v>
      </c>
      <c r="BC79" s="19">
        <v>6.5645051408176391E-2</v>
      </c>
      <c r="BD79" s="19">
        <v>7.6689444498358739E-2</v>
      </c>
      <c r="BE79" s="19">
        <v>3.4146541280678316E-2</v>
      </c>
      <c r="BF79" s="19">
        <v>7.3779739546381243E-2</v>
      </c>
      <c r="BG79" s="87">
        <v>7.6560476904570934E-2</v>
      </c>
      <c r="BH79" s="32">
        <v>7.8464316724635538E-2</v>
      </c>
      <c r="BI79" s="43">
        <v>6.5054212771302147E-2</v>
      </c>
      <c r="BJ79" s="27">
        <v>9.81116029392754E-2</v>
      </c>
      <c r="BK79" s="27">
        <v>7.301525357964532E-2</v>
      </c>
      <c r="BL79" s="19">
        <v>5.6320609279537477E-2</v>
      </c>
      <c r="BM79" s="19">
        <v>7.35630405392909E-2</v>
      </c>
      <c r="BN79" s="87">
        <v>7.0350874310186273E-2</v>
      </c>
      <c r="BO79" s="32">
        <v>6.0420887155287803E-2</v>
      </c>
      <c r="BP79" s="43">
        <v>5.1270588453300979E-2</v>
      </c>
      <c r="BQ79" s="27">
        <v>9.0898904514610038E-2</v>
      </c>
      <c r="BR79" s="27">
        <v>7.6147124380688505E-2</v>
      </c>
      <c r="BS79" s="27">
        <v>5.0227968754717564E-2</v>
      </c>
      <c r="BT79" s="27">
        <v>7.8912014127075103E-2</v>
      </c>
      <c r="BU79" s="96">
        <v>9.5908511677895172E-2</v>
      </c>
      <c r="BV79" s="32">
        <v>8.9865265181587439E-2</v>
      </c>
      <c r="BW79" s="43">
        <v>4.480043151424884E-2</v>
      </c>
      <c r="BX79" s="27">
        <v>8.5790136610206638E-2</v>
      </c>
      <c r="BY79" s="27">
        <v>7.0886362255926247E-2</v>
      </c>
      <c r="BZ79" s="27">
        <v>5.1574336761881646E-2</v>
      </c>
      <c r="CA79" s="27">
        <v>8.1570210077048011E-2</v>
      </c>
      <c r="CB79" s="128">
        <v>8.2488980876206347E-2</v>
      </c>
      <c r="CC79" s="43">
        <v>8.5994856935450309E-2</v>
      </c>
      <c r="CD79" s="27">
        <v>4.1913911987312195E-2</v>
      </c>
      <c r="CE79" s="19">
        <v>8.9378420411095255E-2</v>
      </c>
      <c r="CF79" s="19">
        <v>4.4151623189875526E-2</v>
      </c>
      <c r="CG79" s="19">
        <v>7.7187635957286879E-2</v>
      </c>
      <c r="CH79" s="19">
        <v>8.23180009318146E-2</v>
      </c>
      <c r="CI79" s="128">
        <v>5.8162473810716736E-2</v>
      </c>
      <c r="CJ79" s="5">
        <v>5.5726053011320498E-2</v>
      </c>
      <c r="CK79" s="155">
        <v>7.2890879311103787E-2</v>
      </c>
      <c r="CL79" s="5">
        <v>1.3147381271277342E-2</v>
      </c>
      <c r="CM79" s="155">
        <v>1.9165738406069877E-2</v>
      </c>
    </row>
    <row r="80" spans="1:91" x14ac:dyDescent="0.25">
      <c r="A80" s="282"/>
      <c r="B80" s="279"/>
      <c r="C80" s="14" t="s">
        <v>29</v>
      </c>
      <c r="D80" s="32">
        <f t="shared" si="26"/>
        <v>7.2339306256133273E-2</v>
      </c>
      <c r="E80" s="43">
        <f t="shared" si="27"/>
        <v>7.1026065675647648E-2</v>
      </c>
      <c r="F80" s="27">
        <f t="shared" si="28"/>
        <v>5.9420638778979851E-2</v>
      </c>
      <c r="G80" s="19">
        <f t="shared" si="29"/>
        <v>7.3567600976584657E-2</v>
      </c>
      <c r="H80" s="19">
        <f t="shared" si="30"/>
        <v>7.8321132132797483E-2</v>
      </c>
      <c r="I80" s="19">
        <f t="shared" si="31"/>
        <v>8.7133847271177164E-2</v>
      </c>
      <c r="J80" s="22">
        <f t="shared" si="31"/>
        <v>7.7338752579192163E-2</v>
      </c>
      <c r="K80" s="32">
        <f t="shared" si="32"/>
        <v>7.3105414430828505E-2</v>
      </c>
      <c r="L80" s="43">
        <f t="shared" si="33"/>
        <v>7.6944020354516002E-2</v>
      </c>
      <c r="M80" s="27">
        <f t="shared" si="34"/>
        <v>6.0685572724721651E-2</v>
      </c>
      <c r="N80" s="19">
        <f t="shared" si="35"/>
        <v>7.498234267224857E-2</v>
      </c>
      <c r="O80" s="19">
        <f t="shared" si="36"/>
        <v>7.7532739274965221E-2</v>
      </c>
      <c r="P80" s="19">
        <f t="shared" si="37"/>
        <v>8.936949334489766E-2</v>
      </c>
      <c r="Q80" s="22">
        <f t="shared" si="38"/>
        <v>7.7267144480854047E-2</v>
      </c>
      <c r="R80" s="32">
        <v>5.2431857883253767E-2</v>
      </c>
      <c r="S80" s="27">
        <v>5.1931779885050364E-2</v>
      </c>
      <c r="T80" s="27">
        <v>5.9815459522785101E-2</v>
      </c>
      <c r="U80" s="19">
        <v>5.5238630438165313E-2</v>
      </c>
      <c r="V80" s="19">
        <v>5.2485314810267289E-2</v>
      </c>
      <c r="W80" s="19">
        <v>7.2237380668567649E-2</v>
      </c>
      <c r="X80" s="155">
        <v>6.8080427611838953E-2</v>
      </c>
      <c r="Y80" s="32">
        <v>6.8850562361797416E-2</v>
      </c>
      <c r="Z80" s="27">
        <v>6.9134643565855719E-2</v>
      </c>
      <c r="AA80" s="27">
        <v>8.1756803448405455E-2</v>
      </c>
      <c r="AB80" s="19">
        <v>7.3487730582494956E-2</v>
      </c>
      <c r="AC80" s="19">
        <v>7.2188327998542898E-2</v>
      </c>
      <c r="AD80" s="19">
        <v>8.4468078082094056E-2</v>
      </c>
      <c r="AE80" s="155">
        <v>7.2476415730634902E-2</v>
      </c>
      <c r="AF80" s="32">
        <v>6.6045645438700562E-2</v>
      </c>
      <c r="AG80" s="27">
        <v>7.6183158792536079E-2</v>
      </c>
      <c r="AH80" s="27">
        <v>4.7487817298245666E-2</v>
      </c>
      <c r="AI80" s="19">
        <v>8.3451072183495636E-2</v>
      </c>
      <c r="AJ80" s="19">
        <v>7.6450843388982406E-2</v>
      </c>
      <c r="AK80" s="19">
        <v>9.0166379253108303E-2</v>
      </c>
      <c r="AL80" s="155">
        <v>7.3857637095075646E-2</v>
      </c>
      <c r="AM80" s="32">
        <v>7.856875826563596E-2</v>
      </c>
      <c r="AN80" s="27">
        <v>8.9373973519513039E-2</v>
      </c>
      <c r="AO80" s="27">
        <v>4.9974694949605485E-2</v>
      </c>
      <c r="AP80" s="19">
        <v>7.620685395172358E-2</v>
      </c>
      <c r="AQ80" s="19">
        <v>9.4033455183663336E-2</v>
      </c>
      <c r="AR80" s="19">
        <v>0.1092589089751639</v>
      </c>
      <c r="AS80" s="155">
        <v>7.9766438761147918E-2</v>
      </c>
      <c r="AT80" s="5">
        <v>7.9318362585205207E-2</v>
      </c>
      <c r="AU80" s="84">
        <v>8.1290198302888639E-2</v>
      </c>
      <c r="AV80" s="19">
        <v>5.3202382752379727E-2</v>
      </c>
      <c r="AW80" s="19">
        <v>7.838343319497168E-2</v>
      </c>
      <c r="AX80" s="19">
        <v>7.5993963730551575E-2</v>
      </c>
      <c r="AY80" s="19">
        <v>8.6076751083291811E-2</v>
      </c>
      <c r="AZ80" s="87">
        <v>7.9499564442061466E-2</v>
      </c>
      <c r="BA80" s="5">
        <v>9.0167293214627478E-2</v>
      </c>
      <c r="BB80" s="84">
        <v>9.9031354716986722E-2</v>
      </c>
      <c r="BC80" s="19">
        <v>5.9738303813190147E-2</v>
      </c>
      <c r="BD80" s="19">
        <v>7.7714450553722003E-2</v>
      </c>
      <c r="BE80" s="19">
        <v>8.026914478759431E-2</v>
      </c>
      <c r="BF80" s="19">
        <v>9.3999089761543128E-2</v>
      </c>
      <c r="BG80" s="87">
        <v>8.3816259104701307E-2</v>
      </c>
      <c r="BH80" s="32">
        <v>7.911721854032068E-2</v>
      </c>
      <c r="BI80" s="43">
        <v>9.8840836322311776E-2</v>
      </c>
      <c r="BJ80" s="27">
        <v>6.9138897630141652E-2</v>
      </c>
      <c r="BK80" s="27">
        <v>8.5819641580249836E-2</v>
      </c>
      <c r="BL80" s="19">
        <v>9.1656015066122226E-2</v>
      </c>
      <c r="BM80" s="19">
        <v>8.6094188592564597E-2</v>
      </c>
      <c r="BN80" s="87">
        <v>8.4198203285625148E-2</v>
      </c>
      <c r="BO80" s="32">
        <v>7.0343617157087035E-2</v>
      </c>
      <c r="BP80" s="43">
        <v>4.9766217730985711E-2</v>
      </c>
      <c r="BQ80" s="27">
        <v>6.4370222383019995E-2</v>
      </c>
      <c r="BR80" s="27">
        <v>6.9556928893165518E-2</v>
      </c>
      <c r="BS80" s="27">
        <v>7.718484923399771E-2</v>
      </c>
      <c r="BT80" s="27">
        <v>9.2655170342847815E-2</v>
      </c>
      <c r="BU80" s="96">
        <v>7.6442209815747023E-2</v>
      </c>
      <c r="BV80" s="32">
        <v>7.4849864520134576E-2</v>
      </c>
      <c r="BW80" s="43">
        <v>4.6607151639772339E-2</v>
      </c>
      <c r="BX80" s="27">
        <v>5.586770493648361E-2</v>
      </c>
      <c r="BY80" s="27">
        <v>7.4539394442261847E-2</v>
      </c>
      <c r="BZ80" s="27">
        <v>8.7265298961989299E-2</v>
      </c>
      <c r="CA80" s="27">
        <v>7.6670834338174385E-2</v>
      </c>
      <c r="CB80" s="128">
        <v>7.9729051799468945E-2</v>
      </c>
      <c r="CC80" s="43">
        <v>6.3699882594570184E-2</v>
      </c>
      <c r="CD80" s="27">
        <v>4.8101342280576012E-2</v>
      </c>
      <c r="CE80" s="19">
        <v>5.2854101055541641E-2</v>
      </c>
      <c r="CF80" s="19">
        <v>6.1277873945596084E-2</v>
      </c>
      <c r="CG80" s="19">
        <v>7.5684108166263767E-2</v>
      </c>
      <c r="CH80" s="19">
        <v>7.9711691614416019E-2</v>
      </c>
      <c r="CI80" s="128">
        <v>7.55213181456202E-2</v>
      </c>
      <c r="CJ80" s="5">
        <v>5.3505037667896667E-2</v>
      </c>
      <c r="CK80" s="155">
        <v>7.3738491079303095E-2</v>
      </c>
      <c r="CL80" s="5">
        <v>0</v>
      </c>
      <c r="CM80" s="155">
        <v>2.3409211020725722E-2</v>
      </c>
    </row>
    <row r="81" spans="1:91" x14ac:dyDescent="0.25">
      <c r="A81" s="282"/>
      <c r="B81" s="279"/>
      <c r="C81" s="14" t="s">
        <v>30</v>
      </c>
      <c r="D81" s="32">
        <f t="shared" si="26"/>
        <v>9.5552626690059067E-2</v>
      </c>
      <c r="E81" s="43">
        <f t="shared" si="27"/>
        <v>8.7803029551817596E-2</v>
      </c>
      <c r="F81" s="27">
        <f t="shared" si="28"/>
        <v>0.10360731290270517</v>
      </c>
      <c r="G81" s="19">
        <f t="shared" si="29"/>
        <v>0.13435866984103603</v>
      </c>
      <c r="H81" s="19">
        <f t="shared" si="30"/>
        <v>0.14161631799133878</v>
      </c>
      <c r="I81" s="19">
        <f t="shared" si="31"/>
        <v>0.1547508301969765</v>
      </c>
      <c r="J81" s="22">
        <f t="shared" si="31"/>
        <v>0.13370022166594411</v>
      </c>
      <c r="K81" s="32">
        <f t="shared" si="32"/>
        <v>0.10050182339313088</v>
      </c>
      <c r="L81" s="43">
        <f t="shared" si="33"/>
        <v>9.8335139372801528E-2</v>
      </c>
      <c r="M81" s="27">
        <f t="shared" si="34"/>
        <v>9.903062691049927E-2</v>
      </c>
      <c r="N81" s="19">
        <f t="shared" si="35"/>
        <v>0.13417727389766293</v>
      </c>
      <c r="O81" s="19">
        <f t="shared" si="36"/>
        <v>0.14394351100219441</v>
      </c>
      <c r="P81" s="19">
        <f t="shared" si="37"/>
        <v>0.15632150105675297</v>
      </c>
      <c r="Q81" s="22">
        <f t="shared" si="38"/>
        <v>0.13568430435039028</v>
      </c>
      <c r="R81" s="32">
        <v>7.3609337039366646E-2</v>
      </c>
      <c r="S81" s="27">
        <v>5.5312238881333312E-2</v>
      </c>
      <c r="T81" s="27">
        <v>7.3641950615748089E-2</v>
      </c>
      <c r="U81" s="19">
        <v>0.11179691142799976</v>
      </c>
      <c r="V81" s="19">
        <v>0.10993581140416264</v>
      </c>
      <c r="W81" s="19">
        <v>0.13461301747190013</v>
      </c>
      <c r="X81" s="155">
        <v>0.14216085736058318</v>
      </c>
      <c r="Y81" s="32">
        <v>9.7905906034765955E-2</v>
      </c>
      <c r="Z81" s="27">
        <v>8.7159630391317605E-2</v>
      </c>
      <c r="AA81" s="27">
        <v>0.10614139765529523</v>
      </c>
      <c r="AB81" s="19">
        <v>0.14084269038761205</v>
      </c>
      <c r="AC81" s="19">
        <v>0.11169643268943541</v>
      </c>
      <c r="AD81" s="19">
        <v>0.1606961675558799</v>
      </c>
      <c r="AE81" s="155">
        <v>0.121506085504655</v>
      </c>
      <c r="AF81" s="32">
        <v>8.0953213170848498E-2</v>
      </c>
      <c r="AG81" s="27">
        <v>0.11708365094241717</v>
      </c>
      <c r="AH81" s="27">
        <v>8.5136719796406968E-2</v>
      </c>
      <c r="AI81" s="19">
        <v>0.12854664892292669</v>
      </c>
      <c r="AJ81" s="19">
        <v>0.13907108639641153</v>
      </c>
      <c r="AK81" s="19">
        <v>0.15131254742401212</v>
      </c>
      <c r="AL81" s="155">
        <v>0.14512382799307513</v>
      </c>
      <c r="AM81" s="32">
        <v>0.12239865289453482</v>
      </c>
      <c r="AN81" s="27">
        <v>0.11856307790235743</v>
      </c>
      <c r="AO81" s="27">
        <v>0.10320756052134764</v>
      </c>
      <c r="AP81" s="19">
        <v>0.16220892417460731</v>
      </c>
      <c r="AQ81" s="19">
        <v>0.17294216494113776</v>
      </c>
      <c r="AR81" s="19">
        <v>0.16845652770852787</v>
      </c>
      <c r="AS81" s="155">
        <v>0.15248645180415452</v>
      </c>
      <c r="AT81" s="5">
        <v>0.10385727111225124</v>
      </c>
      <c r="AU81" s="84">
        <v>0.11068574710046977</v>
      </c>
      <c r="AV81" s="19">
        <v>9.8026937624312152E-2</v>
      </c>
      <c r="AW81" s="19">
        <v>0.1196984260062184</v>
      </c>
      <c r="AX81" s="19">
        <v>0.14117328097713153</v>
      </c>
      <c r="AY81" s="19">
        <v>0.16808883988496048</v>
      </c>
      <c r="AZ81" s="87">
        <v>0.13387132188430304</v>
      </c>
      <c r="BA81" s="5">
        <v>0.13161703023458862</v>
      </c>
      <c r="BB81" s="84">
        <v>0.12862285803400952</v>
      </c>
      <c r="BC81" s="19">
        <v>9.9582450309885343E-2</v>
      </c>
      <c r="BD81" s="19">
        <v>0.1382244363140441</v>
      </c>
      <c r="BE81" s="19">
        <v>0.17370059887704578</v>
      </c>
      <c r="BF81" s="19">
        <v>0.16427353490667643</v>
      </c>
      <c r="BG81" s="87">
        <v>0.1175113223733498</v>
      </c>
      <c r="BH81" s="32">
        <v>0.10470070715714642</v>
      </c>
      <c r="BI81" s="43">
        <v>0.11700860168108973</v>
      </c>
      <c r="BJ81" s="27">
        <v>0.11157232088784996</v>
      </c>
      <c r="BK81" s="27">
        <v>0.1495070279126289</v>
      </c>
      <c r="BL81" s="19">
        <v>0.1634975566840588</v>
      </c>
      <c r="BM81" s="19">
        <v>0.14497721711942543</v>
      </c>
      <c r="BN81" s="87">
        <v>0.13574363015471863</v>
      </c>
      <c r="BO81" s="32">
        <v>8.8972469501544776E-2</v>
      </c>
      <c r="BP81" s="43">
        <v>5.2245310049417695E-2</v>
      </c>
      <c r="BQ81" s="27">
        <v>0.1149356778731489</v>
      </c>
      <c r="BR81" s="27">
        <v>0.12259312603526626</v>
      </c>
      <c r="BS81" s="27">
        <v>0.13953115604817184</v>
      </c>
      <c r="BT81" s="27">
        <v>0.15815415638264138</v>
      </c>
      <c r="BU81" s="96">
        <v>0.13707093772828277</v>
      </c>
      <c r="BV81" s="32">
        <v>8.2179014225936042E-2</v>
      </c>
      <c r="BW81" s="43">
        <v>4.4062796313947904E-2</v>
      </c>
      <c r="BX81" s="27">
        <v>0.11892188442345174</v>
      </c>
      <c r="BY81" s="27">
        <v>0.11816812160626644</v>
      </c>
      <c r="BZ81" s="27">
        <v>0.12638644153254186</v>
      </c>
      <c r="CA81" s="27">
        <v>0.13824409552851613</v>
      </c>
      <c r="CB81" s="128">
        <v>0.14489016592494081</v>
      </c>
      <c r="CC81" s="43">
        <v>6.9332665529607582E-2</v>
      </c>
      <c r="CD81" s="27">
        <v>4.728638422181574E-2</v>
      </c>
      <c r="CE81" s="19">
        <v>0.12490622931960584</v>
      </c>
      <c r="CF81" s="19">
        <v>0.15200038562279058</v>
      </c>
      <c r="CG81" s="19">
        <v>0.13822865036329052</v>
      </c>
      <c r="CH81" s="19">
        <v>0.15869219798722534</v>
      </c>
      <c r="CI81" s="128">
        <v>0.10663761593137805</v>
      </c>
      <c r="CJ81" s="5">
        <v>0.13276654934617377</v>
      </c>
      <c r="CK81" s="155">
        <v>0.14763976648606383</v>
      </c>
      <c r="CL81" s="5">
        <v>7.2413705735178843E-2</v>
      </c>
      <c r="CM81" s="155">
        <v>6.0971887377199406E-2</v>
      </c>
    </row>
    <row r="82" spans="1:91" s="8" customFormat="1" ht="13.8" thickBot="1" x14ac:dyDescent="0.3">
      <c r="A82" s="282"/>
      <c r="B82" s="280"/>
      <c r="C82" s="15" t="s">
        <v>31</v>
      </c>
      <c r="D82" s="33">
        <f t="shared" si="26"/>
        <v>5.1040873231872605E-2</v>
      </c>
      <c r="E82" s="44">
        <f t="shared" si="27"/>
        <v>4.9792817479546156E-2</v>
      </c>
      <c r="F82" s="28">
        <f t="shared" si="28"/>
        <v>5.0879112482682155E-2</v>
      </c>
      <c r="G82" s="20">
        <f t="shared" si="29"/>
        <v>6.2889075420180032E-2</v>
      </c>
      <c r="H82" s="20">
        <f t="shared" si="30"/>
        <v>5.8852199125935659E-2</v>
      </c>
      <c r="I82" s="20">
        <f t="shared" si="31"/>
        <v>6.5518051402174066E-2</v>
      </c>
      <c r="J82" s="23">
        <f t="shared" si="31"/>
        <v>5.8907060273215642E-2</v>
      </c>
      <c r="K82" s="33">
        <f t="shared" si="32"/>
        <v>5.3263540552045352E-2</v>
      </c>
      <c r="L82" s="44">
        <f t="shared" si="33"/>
        <v>5.4376411061068219E-2</v>
      </c>
      <c r="M82" s="28">
        <f t="shared" si="34"/>
        <v>5.1608258776387264E-2</v>
      </c>
      <c r="N82" s="20">
        <f t="shared" si="35"/>
        <v>6.401402060187239E-2</v>
      </c>
      <c r="O82" s="20">
        <f t="shared" si="36"/>
        <v>6.0736605550845466E-2</v>
      </c>
      <c r="P82" s="20">
        <f t="shared" si="37"/>
        <v>6.7504940373362216E-2</v>
      </c>
      <c r="Q82" s="23">
        <f t="shared" si="38"/>
        <v>6.1457922999989534E-2</v>
      </c>
      <c r="R82" s="33">
        <v>3.7308804929383863E-2</v>
      </c>
      <c r="S82" s="28">
        <v>3.8691009616614827E-2</v>
      </c>
      <c r="T82" s="28">
        <v>4.2747709271792229E-2</v>
      </c>
      <c r="U82" s="20">
        <v>4.7454336192094965E-2</v>
      </c>
      <c r="V82" s="20">
        <v>4.8032951576148245E-2</v>
      </c>
      <c r="W82" s="20">
        <v>5.1035952337860492E-2</v>
      </c>
      <c r="X82" s="156">
        <v>5.3710580025550791E-2</v>
      </c>
      <c r="Y82" s="33">
        <v>5.2156440306771322E-2</v>
      </c>
      <c r="Z82" s="28">
        <v>5.674885927942893E-2</v>
      </c>
      <c r="AA82" s="28">
        <v>6.5457698754304933E-2</v>
      </c>
      <c r="AB82" s="20">
        <v>6.397248107233322E-2</v>
      </c>
      <c r="AC82" s="20">
        <v>6.2075528486191349E-2</v>
      </c>
      <c r="AD82" s="20">
        <v>6.5190629350429394E-2</v>
      </c>
      <c r="AE82" s="156">
        <v>6.233722247908436E-2</v>
      </c>
      <c r="AF82" s="33">
        <v>5.5984321544887188E-2</v>
      </c>
      <c r="AG82" s="28">
        <v>6.0654391001045367E-2</v>
      </c>
      <c r="AH82" s="28">
        <v>4.7410325779715899E-2</v>
      </c>
      <c r="AI82" s="20">
        <v>7.0121580090229216E-2</v>
      </c>
      <c r="AJ82" s="20">
        <v>6.5804263601775034E-2</v>
      </c>
      <c r="AK82" s="20">
        <v>7.0828144860129436E-2</v>
      </c>
      <c r="AL82" s="156">
        <v>6.3741180686778143E-2</v>
      </c>
      <c r="AM82" s="33">
        <v>6.1821602414053198E-2</v>
      </c>
      <c r="AN82" s="28">
        <v>6.2153173939285947E-2</v>
      </c>
      <c r="AO82" s="28">
        <v>4.7726543666047921E-2</v>
      </c>
      <c r="AP82" s="20">
        <v>7.0700936802685355E-2</v>
      </c>
      <c r="AQ82" s="20">
        <v>7.3437976627762261E-2</v>
      </c>
      <c r="AR82" s="20">
        <v>7.962244407644356E-2</v>
      </c>
      <c r="AS82" s="156">
        <v>6.7276204813447801E-2</v>
      </c>
      <c r="AT82" s="7">
        <v>4.3913256038316285E-2</v>
      </c>
      <c r="AU82" s="85">
        <v>5.0131890112073627E-2</v>
      </c>
      <c r="AV82" s="20">
        <v>3.9597929955832473E-2</v>
      </c>
      <c r="AW82" s="20">
        <v>5.6388971491828657E-2</v>
      </c>
      <c r="AX82" s="20">
        <v>5.1998331766884107E-2</v>
      </c>
      <c r="AY82" s="20">
        <v>5.8865164605157241E-2</v>
      </c>
      <c r="AZ82" s="88">
        <v>5.2022581893458313E-2</v>
      </c>
      <c r="BA82" s="7">
        <v>6.313001668003064E-2</v>
      </c>
      <c r="BB82" s="85">
        <v>6.8523248773749657E-2</v>
      </c>
      <c r="BC82" s="20">
        <v>5.126727692963514E-2</v>
      </c>
      <c r="BD82" s="20">
        <v>6.9590516014613829E-2</v>
      </c>
      <c r="BE82" s="20">
        <v>6.5415719518806384E-2</v>
      </c>
      <c r="BF82" s="20">
        <v>7.2268624459185443E-2</v>
      </c>
      <c r="BG82" s="88">
        <v>6.4990308346994818E-2</v>
      </c>
      <c r="BH82" s="33">
        <v>5.8590904955731334E-2</v>
      </c>
      <c r="BI82" s="44">
        <v>6.3393300449181927E-2</v>
      </c>
      <c r="BJ82" s="28">
        <v>6.0788928610310301E-2</v>
      </c>
      <c r="BK82" s="28">
        <v>7.4054104305338195E-2</v>
      </c>
      <c r="BL82" s="20">
        <v>6.5375320194533779E-2</v>
      </c>
      <c r="BM82" s="20">
        <v>7.0268173834715994E-2</v>
      </c>
      <c r="BN82" s="88">
        <v>6.4573866076298211E-2</v>
      </c>
      <c r="BO82" s="33">
        <v>5.3202977547188945E-2</v>
      </c>
      <c r="BP82" s="44">
        <v>3.4715415317165488E-2</v>
      </c>
      <c r="BQ82" s="28">
        <v>5.7869657243459209E-2</v>
      </c>
      <c r="BR82" s="28">
        <v>5.9829238845855705E-2</v>
      </c>
      <c r="BS82" s="28">
        <v>5.3752752634662546E-2</v>
      </c>
      <c r="BT82" s="28">
        <v>7.1960389462976199E-2</v>
      </c>
      <c r="BU82" s="97">
        <v>6.3011439678303818E-2</v>
      </c>
      <c r="BV82" s="33">
        <v>4.6794065210260971E-2</v>
      </c>
      <c r="BW82" s="44">
        <v>3.1006650834232506E-2</v>
      </c>
      <c r="BX82" s="28">
        <v>5.0796821966183202E-2</v>
      </c>
      <c r="BY82" s="28">
        <v>5.5686474422348552E-2</v>
      </c>
      <c r="BZ82" s="28">
        <v>5.353008004604197E-2</v>
      </c>
      <c r="CA82" s="28">
        <v>5.8299430824730755E-2</v>
      </c>
      <c r="CB82" s="129">
        <v>5.2241205166657902E-2</v>
      </c>
      <c r="CC82" s="44">
        <v>3.7506342692102276E-2</v>
      </c>
      <c r="CD82" s="28">
        <v>3.1910235472683277E-2</v>
      </c>
      <c r="CE82" s="20">
        <v>4.5128232649540294E-2</v>
      </c>
      <c r="CF82" s="20">
        <v>6.1092114964472644E-2</v>
      </c>
      <c r="CG82" s="20">
        <v>4.9099066806550899E-2</v>
      </c>
      <c r="CH82" s="20">
        <v>5.6841560210112108E-2</v>
      </c>
      <c r="CI82" s="129">
        <v>4.5166013565582225E-2</v>
      </c>
      <c r="CJ82" s="7">
        <v>3.714811793245313E-2</v>
      </c>
      <c r="CK82" s="156">
        <v>4.7052946970016489E-2</v>
      </c>
      <c r="CL82" s="7">
        <v>0.11429276398707815</v>
      </c>
      <c r="CM82" s="156">
        <v>2.1230255091059677E-2</v>
      </c>
    </row>
    <row r="83" spans="1:91" s="8" customFormat="1" ht="13.5" hidden="1" customHeight="1" x14ac:dyDescent="0.25">
      <c r="A83" s="283"/>
      <c r="B83" s="167"/>
      <c r="C83" s="105"/>
      <c r="D83" s="106">
        <f t="shared" si="26"/>
        <v>5.1773519762637756E-2</v>
      </c>
      <c r="E83" s="107">
        <f t="shared" si="27"/>
        <v>4.9504997057941487E-2</v>
      </c>
      <c r="F83" s="108">
        <f t="shared" si="28"/>
        <v>4.88073302544762E-2</v>
      </c>
      <c r="G83" s="109">
        <f t="shared" si="29"/>
        <v>6.2420672869728425E-2</v>
      </c>
      <c r="H83" s="109">
        <f t="shared" si="30"/>
        <v>5.7021760159471024E-2</v>
      </c>
      <c r="I83" s="109">
        <f t="shared" si="31"/>
        <v>6.4083436368449126E-2</v>
      </c>
      <c r="J83" s="110">
        <f t="shared" si="31"/>
        <v>5.8578133801855004E-2</v>
      </c>
      <c r="K83" s="106">
        <f t="shared" si="32"/>
        <v>5.4438119804838904E-2</v>
      </c>
      <c r="L83" s="107">
        <f t="shared" si="33"/>
        <v>5.5579226749311851E-2</v>
      </c>
      <c r="M83" s="108">
        <f t="shared" si="34"/>
        <v>4.9148566635479285E-2</v>
      </c>
      <c r="N83" s="109">
        <f t="shared" si="35"/>
        <v>6.4017531095373323E-2</v>
      </c>
      <c r="O83" s="109">
        <f t="shared" si="36"/>
        <v>5.8601728956624785E-2</v>
      </c>
      <c r="P83" s="109">
        <f t="shared" si="37"/>
        <v>6.5835843021976995E-2</v>
      </c>
      <c r="Q83" s="110">
        <f t="shared" si="38"/>
        <v>6.0906986161418375E-2</v>
      </c>
      <c r="R83" s="106"/>
      <c r="S83" s="108"/>
      <c r="T83" s="108"/>
      <c r="U83" s="109"/>
      <c r="V83" s="109">
        <v>4.7262863655095348E-2</v>
      </c>
      <c r="W83" s="109">
        <v>5.0509100624766289E-2</v>
      </c>
      <c r="X83" s="158">
        <v>5.3540783794474626E-2</v>
      </c>
      <c r="Y83" s="106"/>
      <c r="Z83" s="108"/>
      <c r="AA83" s="108"/>
      <c r="AB83" s="109"/>
      <c r="AC83" s="109"/>
      <c r="AD83" s="109">
        <v>6.429283759303861E-2</v>
      </c>
      <c r="AE83" s="158">
        <v>6.1678270409066101E-2</v>
      </c>
      <c r="AF83" s="106">
        <v>5.6147973496377152E-2</v>
      </c>
      <c r="AG83" s="108">
        <v>5.9202744942393491E-2</v>
      </c>
      <c r="AH83" s="108">
        <v>4.6309757042065851E-2</v>
      </c>
      <c r="AI83" s="109">
        <v>6.6530704251746314E-2</v>
      </c>
      <c r="AJ83" s="109">
        <v>6.3260667828754696E-2</v>
      </c>
      <c r="AK83" s="109">
        <v>6.8853474325592717E-2</v>
      </c>
      <c r="AL83" s="158">
        <v>6.2493815968731402E-2</v>
      </c>
      <c r="AM83" s="106">
        <v>5.9190882342367447E-2</v>
      </c>
      <c r="AN83" s="108">
        <v>5.998234443161108E-2</v>
      </c>
      <c r="AO83" s="108">
        <v>4.556149427413992E-2</v>
      </c>
      <c r="AP83" s="109">
        <v>6.5957028964429287E-2</v>
      </c>
      <c r="AQ83" s="109">
        <v>7.1502326127747706E-2</v>
      </c>
      <c r="AR83" s="109">
        <v>7.7658428833582274E-2</v>
      </c>
      <c r="AS83" s="158">
        <v>6.5661469352124802E-2</v>
      </c>
      <c r="AT83" s="111">
        <v>4.4722717989094711E-2</v>
      </c>
      <c r="AU83" s="112">
        <v>4.9311415096023326E-2</v>
      </c>
      <c r="AV83" s="109">
        <v>3.8531085736111359E-2</v>
      </c>
      <c r="AW83" s="109">
        <v>5.5902585248646448E-2</v>
      </c>
      <c r="AX83" s="109">
        <v>5.0425109265709415E-2</v>
      </c>
      <c r="AY83" s="109">
        <v>5.872597902407152E-2</v>
      </c>
      <c r="AZ83" s="113">
        <v>5.373096865404324E-2</v>
      </c>
      <c r="BA83" s="111">
        <v>6.131922485085594E-2</v>
      </c>
      <c r="BB83" s="112">
        <v>6.5865147600382756E-2</v>
      </c>
      <c r="BC83" s="109">
        <v>5.0306813761723156E-2</v>
      </c>
      <c r="BD83" s="109">
        <v>6.6241389254408714E-2</v>
      </c>
      <c r="BE83" s="109">
        <v>6.2250878606646062E-2</v>
      </c>
      <c r="BF83" s="109">
        <v>7.086092586322626E-2</v>
      </c>
      <c r="BG83" s="113">
        <v>6.3762743653584697E-2</v>
      </c>
      <c r="BH83" s="106">
        <v>5.4866046695133425E-2</v>
      </c>
      <c r="BI83" s="107">
        <v>6.3902926904641097E-2</v>
      </c>
      <c r="BJ83" s="108">
        <v>5.8514789025959038E-2</v>
      </c>
      <c r="BK83" s="108">
        <v>7.0549635191500301E-2</v>
      </c>
      <c r="BL83" s="109">
        <v>6.3153603871908576E-2</v>
      </c>
      <c r="BM83" s="109">
        <v>6.7929685201357004E-2</v>
      </c>
      <c r="BN83" s="113">
        <v>6.3760014038006921E-2</v>
      </c>
      <c r="BO83" s="106">
        <v>5.0381873455204736E-2</v>
      </c>
      <c r="BP83" s="107">
        <v>3.5210781520819343E-2</v>
      </c>
      <c r="BQ83" s="108">
        <v>5.5667459972876358E-2</v>
      </c>
      <c r="BR83" s="108">
        <v>5.8923843661508865E-2</v>
      </c>
      <c r="BS83" s="108">
        <v>5.2356653340511698E-2</v>
      </c>
      <c r="BT83" s="108">
        <v>6.785631271018136E-2</v>
      </c>
      <c r="BU83" s="114">
        <v>6.2627823421315246E-2</v>
      </c>
      <c r="BV83" s="106">
        <v>4.7215553725790747E-2</v>
      </c>
      <c r="BW83" s="107">
        <v>3.1297003229077358E-2</v>
      </c>
      <c r="BX83" s="108">
        <v>4.9912365796955287E-2</v>
      </c>
      <c r="BY83" s="108">
        <v>5.4770424399375239E-2</v>
      </c>
      <c r="BZ83" s="108">
        <v>5.3833454645745384E-2</v>
      </c>
      <c r="CA83" s="108">
        <v>5.8113792945501883E-2</v>
      </c>
      <c r="CB83" s="248">
        <v>5.1553480950555355E-2</v>
      </c>
      <c r="CC83" s="107">
        <v>4.0343885546277901E-2</v>
      </c>
      <c r="CD83" s="108">
        <v>3.1267612738583417E-2</v>
      </c>
      <c r="CE83" s="109">
        <v>4.565487642597859E-2</v>
      </c>
      <c r="CF83" s="109">
        <v>6.0489771986212179E-2</v>
      </c>
      <c r="CG83" s="109">
        <v>4.915028409312034E-2</v>
      </c>
      <c r="CH83" s="109">
        <v>5.6033826563173364E-2</v>
      </c>
      <c r="CI83" s="248">
        <v>4.6971967776647694E-2</v>
      </c>
      <c r="CJ83" s="111">
        <v>3.659950644298568E-2</v>
      </c>
      <c r="CK83" s="158">
        <v>4.5101766337462164E-2</v>
      </c>
      <c r="CL83" s="111">
        <v>4.3040688755558665E-2</v>
      </c>
      <c r="CM83" s="158">
        <v>2.0996777564874509E-2</v>
      </c>
    </row>
    <row r="84" spans="1:91" ht="12.75" customHeight="1" x14ac:dyDescent="0.25">
      <c r="A84" s="281" t="s">
        <v>48</v>
      </c>
      <c r="B84" s="278" t="s">
        <v>40</v>
      </c>
      <c r="C84" s="13" t="s">
        <v>25</v>
      </c>
      <c r="D84" s="31">
        <f t="shared" si="26"/>
        <v>1.9790354893933437E-2</v>
      </c>
      <c r="E84" s="42">
        <f t="shared" si="27"/>
        <v>1.5950993246734785E-2</v>
      </c>
      <c r="F84" s="26">
        <f t="shared" si="28"/>
        <v>1.3367856841187128E-2</v>
      </c>
      <c r="G84" s="18">
        <f t="shared" si="29"/>
        <v>4.4618473488139403E-2</v>
      </c>
      <c r="H84" s="18">
        <f t="shared" si="30"/>
        <v>5.2414069102548186E-2</v>
      </c>
      <c r="I84" s="18">
        <f t="shared" si="31"/>
        <v>3.1873335858317038E-2</v>
      </c>
      <c r="J84" s="21">
        <f t="shared" si="31"/>
        <v>2.0202167741987014E-2</v>
      </c>
      <c r="K84" s="31">
        <f t="shared" si="32"/>
        <v>2.3925360452428619E-2</v>
      </c>
      <c r="L84" s="42">
        <f t="shared" si="33"/>
        <v>1.8238061286309639E-2</v>
      </c>
      <c r="M84" s="26">
        <f t="shared" si="34"/>
        <v>7.0789702428204412E-3</v>
      </c>
      <c r="N84" s="18">
        <f t="shared" si="35"/>
        <v>3.3582725278066237E-2</v>
      </c>
      <c r="O84" s="18">
        <f t="shared" si="36"/>
        <v>5.4160344214514232E-2</v>
      </c>
      <c r="P84" s="18">
        <f t="shared" si="37"/>
        <v>2.6136746105836654E-2</v>
      </c>
      <c r="Q84" s="21">
        <f t="shared" si="38"/>
        <v>2.3014211170128307E-2</v>
      </c>
      <c r="R84" s="31">
        <v>0</v>
      </c>
      <c r="S84" s="26">
        <v>3.4090909090909089E-3</v>
      </c>
      <c r="T84" s="26">
        <v>1.3131313131313131E-2</v>
      </c>
      <c r="U84" s="18">
        <v>3.0721966205837174E-3</v>
      </c>
      <c r="V84" s="18">
        <v>3.8324420677361852E-2</v>
      </c>
      <c r="W84" s="18">
        <v>6.1701757392460081E-3</v>
      </c>
      <c r="X84" s="154">
        <v>4.0358748919142255E-2</v>
      </c>
      <c r="Y84" s="31">
        <v>9.11854103343465E-3</v>
      </c>
      <c r="Z84" s="26">
        <v>1.7162471395881007E-2</v>
      </c>
      <c r="AA84" s="26">
        <v>1.1857712665408669E-2</v>
      </c>
      <c r="AB84" s="18">
        <v>1.7409114183307733E-2</v>
      </c>
      <c r="AC84" s="18">
        <v>6.6013071895424838E-2</v>
      </c>
      <c r="AD84" s="18">
        <v>4.3732565739339471E-3</v>
      </c>
      <c r="AE84" s="154">
        <v>6.197950726868276E-2</v>
      </c>
      <c r="AF84" s="31">
        <v>2.8723404255319149E-2</v>
      </c>
      <c r="AG84" s="26">
        <v>2.2340425531914895E-2</v>
      </c>
      <c r="AH84" s="26">
        <v>0</v>
      </c>
      <c r="AI84" s="18">
        <v>2.2849462365591398E-2</v>
      </c>
      <c r="AJ84" s="18">
        <v>5.214436372158425E-2</v>
      </c>
      <c r="AK84" s="18">
        <v>3.8496552342402034E-2</v>
      </c>
      <c r="AL84" s="154">
        <v>2.0439448134900357E-2</v>
      </c>
      <c r="AM84" s="31">
        <v>5.1388888888888887E-2</v>
      </c>
      <c r="AN84" s="26">
        <v>8.5106382978723406E-3</v>
      </c>
      <c r="AO84" s="26">
        <v>0</v>
      </c>
      <c r="AP84" s="18">
        <v>1.4336917562724014E-2</v>
      </c>
      <c r="AQ84" s="18">
        <v>6.5394068084787413E-2</v>
      </c>
      <c r="AR84" s="18">
        <v>2.4509803921568627E-2</v>
      </c>
      <c r="AS84" s="154">
        <v>0</v>
      </c>
      <c r="AT84" s="3">
        <v>2.4122807017543858E-2</v>
      </c>
      <c r="AU84" s="83">
        <v>3.2291673394098622E-2</v>
      </c>
      <c r="AV84" s="18">
        <v>1.0869565217391304E-3</v>
      </c>
      <c r="AW84" s="18">
        <v>4.6052631578947366E-2</v>
      </c>
      <c r="AX84" s="18">
        <v>4.278672769154266E-2</v>
      </c>
      <c r="AY84" s="18">
        <v>3.0158545427024525E-2</v>
      </c>
      <c r="AZ84" s="86">
        <v>8.8785046728971952E-3</v>
      </c>
      <c r="BA84" s="3">
        <v>2.2916666666666665E-2</v>
      </c>
      <c r="BB84" s="83">
        <v>5.1700680272108841E-2</v>
      </c>
      <c r="BC84" s="18">
        <v>8.6956521739130436E-3</v>
      </c>
      <c r="BD84" s="18">
        <v>6.3157894736842107E-2</v>
      </c>
      <c r="BE84" s="18">
        <v>4.6419098143236075E-2</v>
      </c>
      <c r="BF84" s="18">
        <v>2.976190476190476E-2</v>
      </c>
      <c r="BG84" s="86">
        <v>1.7173863704518656E-2</v>
      </c>
      <c r="BH84" s="31">
        <v>2.6041666666666668E-2</v>
      </c>
      <c r="BI84" s="42">
        <v>1.048951048951049E-2</v>
      </c>
      <c r="BJ84" s="26">
        <v>8.8731144631765749E-3</v>
      </c>
      <c r="BK84" s="26">
        <v>5.4164537557485945E-2</v>
      </c>
      <c r="BL84" s="18">
        <v>6.6981132075471697E-2</v>
      </c>
      <c r="BM84" s="18">
        <v>3.7540453074433655E-2</v>
      </c>
      <c r="BN84" s="86">
        <v>1.5866140932729905E-2</v>
      </c>
      <c r="BO84" s="31">
        <v>2.9090909090909091E-2</v>
      </c>
      <c r="BP84" s="42">
        <v>0</v>
      </c>
      <c r="BQ84" s="26">
        <v>1.2987012987012988E-2</v>
      </c>
      <c r="BR84" s="26">
        <v>4.7619047619047616E-2</v>
      </c>
      <c r="BS84" s="26">
        <v>5.5219871426705036E-2</v>
      </c>
      <c r="BT84" s="26">
        <v>3.808327700617968E-2</v>
      </c>
      <c r="BU84" s="95">
        <v>1.9417475728155338E-2</v>
      </c>
      <c r="BV84" s="31">
        <v>4.0526849037487338E-3</v>
      </c>
      <c r="BW84" s="42">
        <v>0</v>
      </c>
      <c r="BX84" s="26">
        <v>5.4824584247085535E-2</v>
      </c>
      <c r="BY84" s="26">
        <v>9.5238095238095233E-2</v>
      </c>
      <c r="BZ84" s="26">
        <v>4.2429730002656096E-2</v>
      </c>
      <c r="CA84" s="26">
        <v>5.9639389736477116E-2</v>
      </c>
      <c r="CB84" s="127">
        <v>9.1217845071087534E-3</v>
      </c>
      <c r="CC84" s="42">
        <v>2.4479804161566705E-3</v>
      </c>
      <c r="CD84" s="26">
        <v>1.3605442176870748E-2</v>
      </c>
      <c r="CE84" s="18">
        <v>2.2222222222222223E-2</v>
      </c>
      <c r="CF84" s="18">
        <v>8.2284837418768894E-2</v>
      </c>
      <c r="CG84" s="18">
        <v>4.8428207306711976E-2</v>
      </c>
      <c r="CH84" s="18">
        <v>0.05</v>
      </c>
      <c r="CI84" s="127">
        <v>8.7862035517349227E-3</v>
      </c>
      <c r="CJ84" s="3">
        <v>7.2830486880513523E-2</v>
      </c>
      <c r="CK84" s="154">
        <v>7.0007532810530404E-2</v>
      </c>
      <c r="CL84" s="3">
        <v>4.3898880918753824E-2</v>
      </c>
      <c r="CM84" s="154">
        <v>5.6765883816450265E-2</v>
      </c>
    </row>
    <row r="85" spans="1:91" x14ac:dyDescent="0.25">
      <c r="A85" s="282"/>
      <c r="B85" s="279"/>
      <c r="C85" s="14" t="s">
        <v>26</v>
      </c>
      <c r="D85" s="32">
        <f t="shared" si="26"/>
        <v>3.425616072860093E-2</v>
      </c>
      <c r="E85" s="43">
        <f t="shared" si="27"/>
        <v>3.3545367653884287E-2</v>
      </c>
      <c r="F85" s="27">
        <f t="shared" si="28"/>
        <v>3.6844599360831162E-2</v>
      </c>
      <c r="G85" s="19">
        <f t="shared" si="29"/>
        <v>4.202929454242367E-2</v>
      </c>
      <c r="H85" s="19">
        <f t="shared" si="30"/>
        <v>3.0745965566542004E-2</v>
      </c>
      <c r="I85" s="19">
        <f t="shared" si="31"/>
        <v>4.0374591046882367E-2</v>
      </c>
      <c r="J85" s="22">
        <f t="shared" si="31"/>
        <v>3.6058837681360909E-2</v>
      </c>
      <c r="K85" s="32">
        <f t="shared" si="32"/>
        <v>3.4277968680249696E-2</v>
      </c>
      <c r="L85" s="43">
        <f t="shared" si="33"/>
        <v>3.7784293082226278E-2</v>
      </c>
      <c r="M85" s="27">
        <f t="shared" si="34"/>
        <v>3.7537105514750667E-2</v>
      </c>
      <c r="N85" s="19">
        <f t="shared" si="35"/>
        <v>4.1698658085014183E-2</v>
      </c>
      <c r="O85" s="19">
        <f t="shared" si="36"/>
        <v>3.3674492798064538E-2</v>
      </c>
      <c r="P85" s="19">
        <f t="shared" si="37"/>
        <v>4.1436279455528052E-2</v>
      </c>
      <c r="Q85" s="22">
        <f t="shared" si="38"/>
        <v>3.7711897457307249E-2</v>
      </c>
      <c r="R85" s="32">
        <v>2.3699907850926506E-2</v>
      </c>
      <c r="S85" s="27">
        <v>2.8341642246483084E-2</v>
      </c>
      <c r="T85" s="27">
        <v>2.7637532109979508E-2</v>
      </c>
      <c r="U85" s="19">
        <v>2.9571569123958405E-2</v>
      </c>
      <c r="V85" s="19">
        <v>2.8877905516329353E-2</v>
      </c>
      <c r="W85" s="19">
        <v>3.6145808557725159E-2</v>
      </c>
      <c r="X85" s="155">
        <v>2.936002752752382E-2</v>
      </c>
      <c r="Y85" s="32">
        <v>2.3494134336367194E-2</v>
      </c>
      <c r="Z85" s="27">
        <v>3.6924188301125316E-2</v>
      </c>
      <c r="AA85" s="27">
        <v>4.1864704267603699E-2</v>
      </c>
      <c r="AB85" s="19">
        <v>3.6615089680036753E-2</v>
      </c>
      <c r="AC85" s="19">
        <v>3.3803249053271492E-2</v>
      </c>
      <c r="AD85" s="19">
        <v>4.1483628850680722E-2</v>
      </c>
      <c r="AE85" s="155">
        <v>3.4740025552421124E-2</v>
      </c>
      <c r="AF85" s="32">
        <v>3.2176060745880461E-2</v>
      </c>
      <c r="AG85" s="27">
        <v>3.6481912424847225E-2</v>
      </c>
      <c r="AH85" s="27">
        <v>3.4793961666328803E-2</v>
      </c>
      <c r="AI85" s="19">
        <v>4.6948572405572923E-2</v>
      </c>
      <c r="AJ85" s="19">
        <v>3.5395861904501592E-2</v>
      </c>
      <c r="AK85" s="19">
        <v>3.8783354811464978E-2</v>
      </c>
      <c r="AL85" s="155">
        <v>3.0935257397381857E-2</v>
      </c>
      <c r="AM85" s="32">
        <v>3.8264240622830098E-2</v>
      </c>
      <c r="AN85" s="27">
        <v>4.7006996477395507E-2</v>
      </c>
      <c r="AO85" s="27">
        <v>3.9346624791767003E-2</v>
      </c>
      <c r="AP85" s="19">
        <v>4.9554425951405974E-2</v>
      </c>
      <c r="AQ85" s="19">
        <v>4.4485545008940988E-2</v>
      </c>
      <c r="AR85" s="19">
        <v>4.3398753178458413E-2</v>
      </c>
      <c r="AS85" s="155">
        <v>3.7468960010673097E-2</v>
      </c>
      <c r="AT85" s="5">
        <v>3.4497551101177033E-2</v>
      </c>
      <c r="AU85" s="84">
        <v>4.3120281689429399E-2</v>
      </c>
      <c r="AV85" s="19">
        <v>3.8344345184082945E-2</v>
      </c>
      <c r="AW85" s="19">
        <v>3.8674737136741064E-2</v>
      </c>
      <c r="AX85" s="19">
        <v>3.1026290640516568E-2</v>
      </c>
      <c r="AY85" s="19">
        <v>4.3840622105787E-2</v>
      </c>
      <c r="AZ85" s="87">
        <v>4.61604478862397E-2</v>
      </c>
      <c r="BA85" s="5">
        <v>4.3234858435725783E-2</v>
      </c>
      <c r="BB85" s="84">
        <v>5.0717434776642971E-2</v>
      </c>
      <c r="BC85" s="19">
        <v>3.9275148566251535E-2</v>
      </c>
      <c r="BD85" s="19">
        <v>4.7136990841516596E-2</v>
      </c>
      <c r="BE85" s="19">
        <v>3.3057940815182936E-2</v>
      </c>
      <c r="BF85" s="19">
        <v>3.9912162268595508E-2</v>
      </c>
      <c r="BG85" s="87">
        <v>4.6563386704329142E-2</v>
      </c>
      <c r="BH85" s="32">
        <v>3.9880400239827953E-2</v>
      </c>
      <c r="BI85" s="43">
        <v>3.8488292993874532E-2</v>
      </c>
      <c r="BJ85" s="27">
        <v>4.3491002744116353E-2</v>
      </c>
      <c r="BK85" s="27">
        <v>4.524716566745015E-2</v>
      </c>
      <c r="BL85" s="19">
        <v>3.2806216858439582E-2</v>
      </c>
      <c r="BM85" s="19">
        <v>4.4003003844540062E-2</v>
      </c>
      <c r="BN85" s="87">
        <v>3.8641589132477672E-2</v>
      </c>
      <c r="BO85" s="32">
        <v>3.8976596109262518E-2</v>
      </c>
      <c r="BP85" s="43">
        <v>2.1193595748012231E-2</v>
      </c>
      <c r="BQ85" s="27">
        <v>3.5543524787875466E-2</v>
      </c>
      <c r="BR85" s="27">
        <v>3.9840713873431577E-2</v>
      </c>
      <c r="BS85" s="27">
        <v>2.9942932587333843E-2</v>
      </c>
      <c r="BT85" s="27">
        <v>4.3922902026972577E-2</v>
      </c>
      <c r="BU85" s="96">
        <v>3.7825485447411579E-2</v>
      </c>
      <c r="BV85" s="32">
        <v>3.5544241212135522E-2</v>
      </c>
      <c r="BW85" s="43">
        <v>1.6554226245124898E-2</v>
      </c>
      <c r="BX85" s="27">
        <v>3.271334507482037E-2</v>
      </c>
      <c r="BY85" s="27">
        <v>3.7361430820254692E-2</v>
      </c>
      <c r="BZ85" s="27">
        <v>2.1578892174154853E-2</v>
      </c>
      <c r="CA85" s="27">
        <v>3.7250602490742322E-2</v>
      </c>
      <c r="CB85" s="128">
        <v>3.0410237878556821E-2</v>
      </c>
      <c r="CC85" s="43">
        <v>3.279361663187623E-2</v>
      </c>
      <c r="CD85" s="27">
        <v>1.6625105635907734E-2</v>
      </c>
      <c r="CE85" s="19">
        <v>3.5435804415485946E-2</v>
      </c>
      <c r="CF85" s="19">
        <v>4.9342249923868563E-2</v>
      </c>
      <c r="CG85" s="19">
        <v>1.6484821106748881E-2</v>
      </c>
      <c r="CH85" s="19">
        <v>3.5005072333856961E-2</v>
      </c>
      <c r="CI85" s="128">
        <v>2.8482959276594298E-2</v>
      </c>
      <c r="CJ85" s="5">
        <v>1.6008352938084069E-2</v>
      </c>
      <c r="CK85" s="155">
        <v>3.5023770171084996E-2</v>
      </c>
      <c r="CL85" s="5">
        <v>2.1457480182963354E-2</v>
      </c>
      <c r="CM85" s="155">
        <v>1.133762947905894E-2</v>
      </c>
    </row>
    <row r="86" spans="1:91" x14ac:dyDescent="0.25">
      <c r="A86" s="282"/>
      <c r="B86" s="279"/>
      <c r="C86" s="14" t="s">
        <v>27</v>
      </c>
      <c r="D86" s="32">
        <f t="shared" si="26"/>
        <v>2.1394897860144747E-2</v>
      </c>
      <c r="E86" s="43">
        <f t="shared" si="27"/>
        <v>6.058885515405079E-2</v>
      </c>
      <c r="F86" s="27">
        <f t="shared" si="28"/>
        <v>4.9870004334076283E-2</v>
      </c>
      <c r="G86" s="19">
        <f t="shared" si="29"/>
        <v>7.0951182649739902E-2</v>
      </c>
      <c r="H86" s="19">
        <f t="shared" si="30"/>
        <v>5.0444966575761217E-2</v>
      </c>
      <c r="I86" s="19">
        <f t="shared" si="31"/>
        <v>5.9066623391713514E-2</v>
      </c>
      <c r="J86" s="22">
        <f t="shared" si="31"/>
        <v>5.4282363520999424E-2</v>
      </c>
      <c r="K86" s="32">
        <f t="shared" si="32"/>
        <v>2.3910337823588174E-2</v>
      </c>
      <c r="L86" s="43">
        <f t="shared" si="33"/>
        <v>6.9881434466724027E-2</v>
      </c>
      <c r="M86" s="27">
        <f t="shared" si="34"/>
        <v>5.2685964254875539E-2</v>
      </c>
      <c r="N86" s="19">
        <f t="shared" si="35"/>
        <v>7.2967701813728914E-2</v>
      </c>
      <c r="O86" s="19">
        <f t="shared" si="36"/>
        <v>4.059051755246447E-2</v>
      </c>
      <c r="P86" s="19">
        <f t="shared" si="37"/>
        <v>6.5457517077311636E-2</v>
      </c>
      <c r="Q86" s="22">
        <f t="shared" si="38"/>
        <v>5.6850928487146228E-2</v>
      </c>
      <c r="R86" s="32">
        <v>2.777505461481446E-2</v>
      </c>
      <c r="S86" s="27">
        <v>4.1347974792265291E-2</v>
      </c>
      <c r="T86" s="27">
        <v>5.0357775903494231E-2</v>
      </c>
      <c r="U86" s="19">
        <v>3.0140861131885785E-2</v>
      </c>
      <c r="V86" s="19">
        <v>2.7511577977402814E-2</v>
      </c>
      <c r="W86" s="19">
        <v>7.579892103247983E-2</v>
      </c>
      <c r="X86" s="155">
        <v>6.1261317193701988E-2</v>
      </c>
      <c r="Y86" s="32">
        <v>1.1826743031301325E-2</v>
      </c>
      <c r="Z86" s="27">
        <v>8.0771124966988628E-2</v>
      </c>
      <c r="AA86" s="27">
        <v>7.4344925991883096E-2</v>
      </c>
      <c r="AB86" s="19">
        <v>9.3842677998795948E-2</v>
      </c>
      <c r="AC86" s="19">
        <v>2.2652889289509419E-2</v>
      </c>
      <c r="AD86" s="19">
        <v>7.0717642070641878E-2</v>
      </c>
      <c r="AE86" s="155">
        <v>4.4003478300606247E-2</v>
      </c>
      <c r="AF86" s="32">
        <v>1.6292149476089417E-2</v>
      </c>
      <c r="AG86" s="27">
        <v>8.0075182218531119E-2</v>
      </c>
      <c r="AH86" s="27">
        <v>4.2546546986066434E-2</v>
      </c>
      <c r="AI86" s="19">
        <v>8.1730877007749891E-2</v>
      </c>
      <c r="AJ86" s="19">
        <v>2.0975806106085026E-2</v>
      </c>
      <c r="AK86" s="19">
        <v>4.7431896224623363E-2</v>
      </c>
      <c r="AL86" s="155">
        <v>6.4637702991657289E-2</v>
      </c>
      <c r="AM86" s="32">
        <v>3.3411796152278739E-2</v>
      </c>
      <c r="AN86" s="27">
        <v>9.5813275255547656E-2</v>
      </c>
      <c r="AO86" s="27">
        <v>3.1134287936428591E-2</v>
      </c>
      <c r="AP86" s="19">
        <v>9.7951619429688622E-2</v>
      </c>
      <c r="AQ86" s="19">
        <v>5.9118012545495681E-2</v>
      </c>
      <c r="AR86" s="19">
        <v>6.6492008416662737E-2</v>
      </c>
      <c r="AS86" s="155">
        <v>6.4508726878805156E-2</v>
      </c>
      <c r="AT86" s="5">
        <v>2.1664015640583015E-2</v>
      </c>
      <c r="AU86" s="84">
        <v>8.765602329673497E-2</v>
      </c>
      <c r="AV86" s="19">
        <v>6.567812100941503E-2</v>
      </c>
      <c r="AW86" s="19">
        <v>3.8461572273909693E-2</v>
      </c>
      <c r="AX86" s="19">
        <v>1.553411119710694E-2</v>
      </c>
      <c r="AY86" s="19">
        <v>5.5367275595563918E-2</v>
      </c>
      <c r="AZ86" s="87">
        <v>5.8643046811225688E-2</v>
      </c>
      <c r="BA86" s="5">
        <v>2.6154810026795532E-2</v>
      </c>
      <c r="BB86" s="84">
        <v>8.8696951473496738E-2</v>
      </c>
      <c r="BC86" s="19">
        <v>7.5976086679189328E-2</v>
      </c>
      <c r="BD86" s="19">
        <v>8.5668555049319056E-2</v>
      </c>
      <c r="BE86" s="19">
        <v>2.9748641602431881E-2</v>
      </c>
      <c r="BF86" s="19">
        <v>5.1854939205158608E-2</v>
      </c>
      <c r="BG86" s="87">
        <v>7.836450404730233E-2</v>
      </c>
      <c r="BH86" s="32">
        <v>2.5671080461340569E-2</v>
      </c>
      <c r="BI86" s="43">
        <v>5.990005152692604E-2</v>
      </c>
      <c r="BJ86" s="27">
        <v>3.3497879424796054E-2</v>
      </c>
      <c r="BK86" s="27">
        <v>7.9877033096795863E-2</v>
      </c>
      <c r="BL86" s="19">
        <v>4.7938618115620328E-2</v>
      </c>
      <c r="BM86" s="19">
        <v>8.585336994181865E-2</v>
      </c>
      <c r="BN86" s="87">
        <v>4.0285173671472559E-2</v>
      </c>
      <c r="BO86" s="32">
        <v>2.8487053185502355E-2</v>
      </c>
      <c r="BP86" s="43">
        <v>2.4790892203301766E-2</v>
      </c>
      <c r="BQ86" s="27">
        <v>4.7952090107731563E-2</v>
      </c>
      <c r="BR86" s="27">
        <v>7.6068418521686609E-2</v>
      </c>
      <c r="BS86" s="27">
        <v>0.10124448358606369</v>
      </c>
      <c r="BT86" s="27">
        <v>7.0144084131544146E-2</v>
      </c>
      <c r="BU86" s="96">
        <v>4.3103478002398624E-2</v>
      </c>
      <c r="BV86" s="32">
        <v>3.2243018467575744E-3</v>
      </c>
      <c r="BW86" s="43">
        <v>2.3779412279460222E-2</v>
      </c>
      <c r="BX86" s="27">
        <v>4.9739777677537338E-2</v>
      </c>
      <c r="BY86" s="27">
        <v>0.11591798617928112</v>
      </c>
      <c r="BZ86" s="27">
        <v>0.10296953427524085</v>
      </c>
      <c r="CA86" s="27">
        <v>3.5516034255326838E-2</v>
      </c>
      <c r="CB86" s="128">
        <v>2.4753564213919305E-2</v>
      </c>
      <c r="CC86" s="43">
        <v>1.9441974165984505E-2</v>
      </c>
      <c r="CD86" s="27">
        <v>2.3057663527255502E-2</v>
      </c>
      <c r="CE86" s="19">
        <v>2.7472551624221211E-2</v>
      </c>
      <c r="CF86" s="19">
        <v>9.8522258082864578E-3</v>
      </c>
      <c r="CG86" s="19">
        <v>7.6755991062655529E-2</v>
      </c>
      <c r="CH86" s="19">
        <v>3.1490063043315301E-2</v>
      </c>
      <c r="CI86" s="128">
        <v>6.3262643098905058E-2</v>
      </c>
      <c r="CJ86" s="5">
        <v>0.11726266522783561</v>
      </c>
      <c r="CK86" s="155">
        <v>3.1862192195292301E-2</v>
      </c>
      <c r="CL86" s="5">
        <v>2.3171529275918208E-2</v>
      </c>
      <c r="CM86" s="155">
        <v>4.2653474234597456E-2</v>
      </c>
    </row>
    <row r="87" spans="1:91" x14ac:dyDescent="0.25">
      <c r="A87" s="282"/>
      <c r="B87" s="279"/>
      <c r="C87" s="14" t="s">
        <v>29</v>
      </c>
      <c r="D87" s="32">
        <f t="shared" si="26"/>
        <v>5.7728362351283688E-2</v>
      </c>
      <c r="E87" s="43">
        <f t="shared" si="27"/>
        <v>6.3078062589865175E-2</v>
      </c>
      <c r="F87" s="27">
        <f t="shared" si="28"/>
        <v>7.1849013887667762E-2</v>
      </c>
      <c r="G87" s="19">
        <f t="shared" si="29"/>
        <v>7.9260202008830549E-2</v>
      </c>
      <c r="H87" s="19">
        <f t="shared" si="30"/>
        <v>7.9161277435416261E-2</v>
      </c>
      <c r="I87" s="19">
        <f t="shared" si="31"/>
        <v>6.990250619324663E-2</v>
      </c>
      <c r="J87" s="22">
        <f t="shared" si="31"/>
        <v>9.667825437950392E-2</v>
      </c>
      <c r="K87" s="32">
        <f t="shared" si="32"/>
        <v>5.6929475311928809E-2</v>
      </c>
      <c r="L87" s="43">
        <f t="shared" si="33"/>
        <v>7.3271797185392423E-2</v>
      </c>
      <c r="M87" s="27">
        <f t="shared" si="34"/>
        <v>7.0510601564921102E-2</v>
      </c>
      <c r="N87" s="19">
        <f t="shared" si="35"/>
        <v>7.664613906818632E-2</v>
      </c>
      <c r="O87" s="19">
        <f t="shared" si="36"/>
        <v>7.5360509182418628E-2</v>
      </c>
      <c r="P87" s="19">
        <f t="shared" si="37"/>
        <v>6.6098198645718656E-2</v>
      </c>
      <c r="Q87" s="22">
        <f t="shared" si="38"/>
        <v>9.8682914544684391E-2</v>
      </c>
      <c r="R87" s="32">
        <v>3.3381936636141529E-2</v>
      </c>
      <c r="S87" s="27">
        <v>8.177951837370899E-2</v>
      </c>
      <c r="T87" s="27">
        <v>3.2872622497412254E-2</v>
      </c>
      <c r="U87" s="19">
        <v>7.6095053204090518E-2</v>
      </c>
      <c r="V87" s="19">
        <v>6.2997875738302039E-2</v>
      </c>
      <c r="W87" s="19">
        <v>4.8955180297278626E-2</v>
      </c>
      <c r="X87" s="155">
        <v>7.5773493424355659E-2</v>
      </c>
      <c r="Y87" s="32">
        <v>5.2944067119871908E-2</v>
      </c>
      <c r="Z87" s="27">
        <v>7.649813260925635E-2</v>
      </c>
      <c r="AA87" s="27">
        <v>5.8593496604691202E-2</v>
      </c>
      <c r="AB87" s="19">
        <v>8.3004970222226734E-2</v>
      </c>
      <c r="AC87" s="19">
        <v>6.9166935109653993E-2</v>
      </c>
      <c r="AD87" s="19">
        <v>8.7874237085605572E-2</v>
      </c>
      <c r="AE87" s="155">
        <v>8.5608086863438432E-2</v>
      </c>
      <c r="AF87" s="32">
        <v>5.9452882224639791E-2</v>
      </c>
      <c r="AG87" s="27">
        <v>6.0839867426984169E-2</v>
      </c>
      <c r="AH87" s="27">
        <v>5.7480469981288702E-2</v>
      </c>
      <c r="AI87" s="19">
        <v>7.1910415422739224E-2</v>
      </c>
      <c r="AJ87" s="19">
        <v>7.6378040462134131E-2</v>
      </c>
      <c r="AK87" s="19">
        <v>4.9581602653508972E-2</v>
      </c>
      <c r="AL87" s="155">
        <v>9.7818580681801007E-2</v>
      </c>
      <c r="AM87" s="32">
        <v>6.2293166214721182E-2</v>
      </c>
      <c r="AN87" s="27">
        <v>0.10756383058844426</v>
      </c>
      <c r="AO87" s="27">
        <v>7.7970811790359543E-2</v>
      </c>
      <c r="AP87" s="19">
        <v>6.8539374223964653E-2</v>
      </c>
      <c r="AQ87" s="19">
        <v>8.1403308710628022E-2</v>
      </c>
      <c r="AR87" s="19">
        <v>5.6221457747720228E-2</v>
      </c>
      <c r="AS87" s="155">
        <v>9.2040961634021964E-2</v>
      </c>
      <c r="AT87" s="5">
        <v>6.9842808976129156E-2</v>
      </c>
      <c r="AU87" s="84">
        <v>8.5659374314712669E-2</v>
      </c>
      <c r="AV87" s="19">
        <v>7.7487862496543242E-2</v>
      </c>
      <c r="AW87" s="19">
        <v>7.0963643404530333E-2</v>
      </c>
      <c r="AX87" s="19">
        <v>7.3087100107165653E-2</v>
      </c>
      <c r="AY87" s="19">
        <v>5.97620759026E-2</v>
      </c>
      <c r="AZ87" s="87">
        <v>0.10430243686527688</v>
      </c>
      <c r="BA87" s="5">
        <v>7.093515506973147E-2</v>
      </c>
      <c r="BB87" s="84">
        <v>8.1404161651128085E-2</v>
      </c>
      <c r="BC87" s="19">
        <v>9.5877909666122335E-2</v>
      </c>
      <c r="BD87" s="19">
        <v>8.1573626543143513E-2</v>
      </c>
      <c r="BE87" s="19">
        <v>9.0053971712978298E-2</v>
      </c>
      <c r="BF87" s="19">
        <v>5.8976145947188183E-2</v>
      </c>
      <c r="BG87" s="87">
        <v>0.12069721107407876</v>
      </c>
      <c r="BH87" s="32">
        <v>5.4147538794687755E-2</v>
      </c>
      <c r="BI87" s="43">
        <v>6.4148752902028358E-2</v>
      </c>
      <c r="BJ87" s="27">
        <v>8.6410574936920517E-2</v>
      </c>
      <c r="BK87" s="27">
        <v>8.6407116120233426E-2</v>
      </c>
      <c r="BL87" s="19">
        <v>7.8122682234852428E-2</v>
      </c>
      <c r="BM87" s="19">
        <v>6.6468912055380594E-2</v>
      </c>
      <c r="BN87" s="87">
        <v>0.10704054885494005</v>
      </c>
      <c r="BO87" s="32">
        <v>5.2438247459507724E-2</v>
      </c>
      <c r="BP87" s="43">
        <v>2.8280739616876657E-2</v>
      </c>
      <c r="BQ87" s="27">
        <v>7.7391064546031021E-2</v>
      </c>
      <c r="BR87" s="27">
        <v>7.4674913404562115E-2</v>
      </c>
      <c r="BS87" s="27">
        <v>7.1674159383634459E-2</v>
      </c>
      <c r="BT87" s="27">
        <v>0.10094597747646704</v>
      </c>
      <c r="BU87" s="96">
        <v>0.10618199695956246</v>
      </c>
      <c r="BV87" s="32">
        <v>6.9836194664239334E-2</v>
      </c>
      <c r="BW87" s="43">
        <v>2.4384077349255111E-2</v>
      </c>
      <c r="BX87" s="27">
        <v>7.629242034613419E-2</v>
      </c>
      <c r="BY87" s="27">
        <v>8.6693259618356805E-2</v>
      </c>
      <c r="BZ87" s="27">
        <v>9.887722734887408E-2</v>
      </c>
      <c r="CA87" s="27">
        <v>8.3747156880404114E-2</v>
      </c>
      <c r="CB87" s="128">
        <v>6.7959419590881281E-2</v>
      </c>
      <c r="CC87" s="43">
        <v>5.201162635316714E-2</v>
      </c>
      <c r="CD87" s="27">
        <v>2.0222171066257354E-2</v>
      </c>
      <c r="CE87" s="19">
        <v>7.8112906011174724E-2</v>
      </c>
      <c r="CF87" s="19">
        <v>9.2739647924458102E-2</v>
      </c>
      <c r="CG87" s="19">
        <v>8.9851473545939614E-2</v>
      </c>
      <c r="CH87" s="19">
        <v>8.6492315886312912E-2</v>
      </c>
      <c r="CI87" s="128">
        <v>0.10935980784668285</v>
      </c>
      <c r="CJ87" s="5">
        <v>0.10114457690782247</v>
      </c>
      <c r="CK87" s="155">
        <v>6.7543567013601175E-2</v>
      </c>
      <c r="CL87" s="5">
        <v>7.1629525431257862E-2</v>
      </c>
      <c r="CM87" s="155">
        <v>5.129722944970571E-2</v>
      </c>
    </row>
    <row r="88" spans="1:91" x14ac:dyDescent="0.25">
      <c r="A88" s="282"/>
      <c r="B88" s="279"/>
      <c r="C88" s="14" t="s">
        <v>30</v>
      </c>
      <c r="D88" s="32">
        <f t="shared" si="26"/>
        <v>0.12050047595444165</v>
      </c>
      <c r="E88" s="43">
        <f t="shared" si="27"/>
        <v>0.11371836119518035</v>
      </c>
      <c r="F88" s="27">
        <f t="shared" si="28"/>
        <v>0.10685551818679714</v>
      </c>
      <c r="G88" s="19">
        <f t="shared" si="29"/>
        <v>0.12646974811507622</v>
      </c>
      <c r="H88" s="19">
        <f t="shared" si="30"/>
        <v>0.17005980076073027</v>
      </c>
      <c r="I88" s="19">
        <f t="shared" si="31"/>
        <v>0.15798147889562489</v>
      </c>
      <c r="J88" s="22">
        <f t="shared" si="31"/>
        <v>0.14263606359511025</v>
      </c>
      <c r="K88" s="32">
        <f t="shared" si="32"/>
        <v>0.10718241038037268</v>
      </c>
      <c r="L88" s="43">
        <f t="shared" si="33"/>
        <v>0.12811132150171753</v>
      </c>
      <c r="M88" s="27">
        <f t="shared" si="34"/>
        <v>9.7598179170127961E-2</v>
      </c>
      <c r="N88" s="19">
        <f t="shared" si="35"/>
        <v>0.12819142195615857</v>
      </c>
      <c r="O88" s="19">
        <f t="shared" si="36"/>
        <v>0.1653503951333245</v>
      </c>
      <c r="P88" s="19">
        <f t="shared" si="37"/>
        <v>0.15737430130419536</v>
      </c>
      <c r="Q88" s="22">
        <f t="shared" si="38"/>
        <v>0.14012249054938908</v>
      </c>
      <c r="R88" s="32">
        <v>8.5810828204937101E-2</v>
      </c>
      <c r="S88" s="27">
        <v>8.8152540638102156E-2</v>
      </c>
      <c r="T88" s="27">
        <v>7.9292136958826628E-2</v>
      </c>
      <c r="U88" s="19">
        <v>0.15186149187736694</v>
      </c>
      <c r="V88" s="19">
        <v>0.13140909868827633</v>
      </c>
      <c r="W88" s="19">
        <v>0.12786917039140935</v>
      </c>
      <c r="X88" s="155">
        <v>0.146703148909474</v>
      </c>
      <c r="Y88" s="32">
        <v>7.4550579438615705E-2</v>
      </c>
      <c r="Z88" s="27">
        <v>0.14745486730888235</v>
      </c>
      <c r="AA88" s="27">
        <v>0.11536219165225856</v>
      </c>
      <c r="AB88" s="19">
        <v>0.10862262474801136</v>
      </c>
      <c r="AC88" s="19">
        <v>0.13082952884391186</v>
      </c>
      <c r="AD88" s="19">
        <v>0.17338205762267497</v>
      </c>
      <c r="AE88" s="155">
        <v>0.13913339419500953</v>
      </c>
      <c r="AF88" s="32">
        <v>0.15533937915632895</v>
      </c>
      <c r="AG88" s="27">
        <v>0.15287568383517461</v>
      </c>
      <c r="AH88" s="27">
        <v>0.13109683658668078</v>
      </c>
      <c r="AI88" s="19">
        <v>0.13861312425065511</v>
      </c>
      <c r="AJ88" s="19">
        <v>0.14275685044524564</v>
      </c>
      <c r="AK88" s="19">
        <v>0.16261067199371262</v>
      </c>
      <c r="AL88" s="155">
        <v>0.15133149531690579</v>
      </c>
      <c r="AM88" s="32">
        <v>0.1280076893282488</v>
      </c>
      <c r="AN88" s="27">
        <v>0.16335414980170765</v>
      </c>
      <c r="AO88" s="27">
        <v>7.6731537439803738E-2</v>
      </c>
      <c r="AP88" s="19">
        <v>0.1275059447891673</v>
      </c>
      <c r="AQ88" s="19">
        <v>0.20154660086071713</v>
      </c>
      <c r="AR88" s="19">
        <v>0.20521673302721136</v>
      </c>
      <c r="AS88" s="155">
        <v>0.16407936236356768</v>
      </c>
      <c r="AT88" s="5">
        <v>7.3929986581937668E-2</v>
      </c>
      <c r="AU88" s="84">
        <v>9.1084005475854143E-2</v>
      </c>
      <c r="AV88" s="19">
        <v>7.5510281959133133E-2</v>
      </c>
      <c r="AW88" s="19">
        <v>0.15985456685850416</v>
      </c>
      <c r="AX88" s="19">
        <v>0.16812747828909827</v>
      </c>
      <c r="AY88" s="19">
        <v>0.15924931995783353</v>
      </c>
      <c r="AZ88" s="87">
        <v>0.15168367742274583</v>
      </c>
      <c r="BA88" s="5">
        <v>0.12597869132173453</v>
      </c>
      <c r="BB88" s="84">
        <v>0.12173658193013456</v>
      </c>
      <c r="BC88" s="19">
        <v>9.1214870363630018E-2</v>
      </c>
      <c r="BD88" s="19">
        <v>0.11306577313571498</v>
      </c>
      <c r="BE88" s="19">
        <v>0.21319154479201222</v>
      </c>
      <c r="BF88" s="19">
        <v>0.12528917554798624</v>
      </c>
      <c r="BG88" s="87">
        <v>0.12519598347649666</v>
      </c>
      <c r="BH88" s="32">
        <v>9.9991816826375951E-2</v>
      </c>
      <c r="BI88" s="43">
        <v>0.15706545234707758</v>
      </c>
      <c r="BJ88" s="27">
        <v>0.12292832791290378</v>
      </c>
      <c r="BK88" s="27">
        <v>0.11659044479854729</v>
      </c>
      <c r="BL88" s="19">
        <v>0.16844893488456961</v>
      </c>
      <c r="BM88" s="19">
        <v>0.14832509698893159</v>
      </c>
      <c r="BN88" s="87">
        <v>0.10815074171591758</v>
      </c>
      <c r="BO88" s="32">
        <v>0.1138503121848027</v>
      </c>
      <c r="BP88" s="43">
        <v>0.10316729067680699</v>
      </c>
      <c r="BQ88" s="27">
        <v>8.8649250487787185E-2</v>
      </c>
      <c r="BR88" s="27">
        <v>0.10941740519130144</v>
      </c>
      <c r="BS88" s="27">
        <v>0.16649312426276497</v>
      </c>
      <c r="BT88" s="27">
        <v>0.15705218490380335</v>
      </c>
      <c r="BU88" s="96">
        <v>0.13470212099499557</v>
      </c>
      <c r="BV88" s="32">
        <v>0.14233026468164811</v>
      </c>
      <c r="BW88" s="43">
        <v>7.3792343306458522E-2</v>
      </c>
      <c r="BX88" s="27">
        <v>0.13913025111575963</v>
      </c>
      <c r="BY88" s="27">
        <v>0.1173750591766035</v>
      </c>
      <c r="BZ88" s="27">
        <v>0.17028437603138688</v>
      </c>
      <c r="CA88" s="27">
        <v>0.14285721681595617</v>
      </c>
      <c r="CB88" s="128">
        <v>0.16108120473618145</v>
      </c>
      <c r="CC88" s="43">
        <v>0.2052152118197868</v>
      </c>
      <c r="CD88" s="27">
        <v>3.8500696631604846E-2</v>
      </c>
      <c r="CE88" s="19">
        <v>0.14863949739118826</v>
      </c>
      <c r="CF88" s="19">
        <v>0.12179104632489013</v>
      </c>
      <c r="CG88" s="19">
        <v>0.20751047050931981</v>
      </c>
      <c r="CH88" s="19">
        <v>0.17796316170672979</v>
      </c>
      <c r="CI88" s="128">
        <v>0.1442995068198086</v>
      </c>
      <c r="CJ88" s="5">
        <v>0.16776449030764778</v>
      </c>
      <c r="CK88" s="155">
        <v>0.19618518961449635</v>
      </c>
      <c r="CL88" s="5">
        <v>5.9239035142649672E-2</v>
      </c>
      <c r="CM88" s="155">
        <v>7.0871286243446938E-3</v>
      </c>
    </row>
    <row r="89" spans="1:91" s="8" customFormat="1" ht="13.5" customHeight="1" thickBot="1" x14ac:dyDescent="0.3">
      <c r="A89" s="282"/>
      <c r="B89" s="280"/>
      <c r="C89" s="15" t="s">
        <v>31</v>
      </c>
      <c r="D89" s="33">
        <f t="shared" si="26"/>
        <v>3.7970923445773505E-2</v>
      </c>
      <c r="E89" s="44">
        <f t="shared" si="27"/>
        <v>3.8268081228064889E-2</v>
      </c>
      <c r="F89" s="28">
        <f t="shared" si="28"/>
        <v>4.132925341204513E-2</v>
      </c>
      <c r="G89" s="20">
        <f t="shared" si="29"/>
        <v>4.8696701250616189E-2</v>
      </c>
      <c r="H89" s="20">
        <f t="shared" si="30"/>
        <v>4.1165162184529688E-2</v>
      </c>
      <c r="I89" s="20">
        <f t="shared" si="31"/>
        <v>4.714544139094682E-2</v>
      </c>
      <c r="J89" s="23">
        <f t="shared" si="31"/>
        <v>4.4490164984730692E-2</v>
      </c>
      <c r="K89" s="33">
        <f t="shared" si="32"/>
        <v>3.7707119985080077E-2</v>
      </c>
      <c r="L89" s="44">
        <f t="shared" si="33"/>
        <v>4.3359379775931739E-2</v>
      </c>
      <c r="M89" s="28">
        <f t="shared" si="34"/>
        <v>4.1251815456513019E-2</v>
      </c>
      <c r="N89" s="20">
        <f t="shared" si="35"/>
        <v>4.7814243368741842E-2</v>
      </c>
      <c r="O89" s="20">
        <f t="shared" si="36"/>
        <v>4.2975364843051603E-2</v>
      </c>
      <c r="P89" s="20">
        <f t="shared" si="37"/>
        <v>4.7512064244531617E-2</v>
      </c>
      <c r="Q89" s="23">
        <f t="shared" si="38"/>
        <v>4.6148814867157079E-2</v>
      </c>
      <c r="R89" s="33">
        <v>2.5337053284907846E-2</v>
      </c>
      <c r="S89" s="28">
        <v>3.4255951153511432E-2</v>
      </c>
      <c r="T89" s="28">
        <v>2.9550975727751488E-2</v>
      </c>
      <c r="U89" s="20">
        <v>3.6671715075639016E-2</v>
      </c>
      <c r="V89" s="20">
        <v>3.6078097264859138E-2</v>
      </c>
      <c r="W89" s="20">
        <v>3.9852327796699699E-2</v>
      </c>
      <c r="X89" s="156">
        <v>3.9094787132536155E-2</v>
      </c>
      <c r="Y89" s="33">
        <v>2.6602452290839584E-2</v>
      </c>
      <c r="Z89" s="28">
        <v>4.3710164870429322E-2</v>
      </c>
      <c r="AA89" s="28">
        <v>4.4949316457370353E-2</v>
      </c>
      <c r="AB89" s="20">
        <v>4.3297556947640405E-2</v>
      </c>
      <c r="AC89" s="20">
        <v>4.1427431232865186E-2</v>
      </c>
      <c r="AD89" s="20">
        <v>4.9102911689080292E-2</v>
      </c>
      <c r="AE89" s="156">
        <v>4.4237981498468408E-2</v>
      </c>
      <c r="AF89" s="33">
        <v>3.7591353988990564E-2</v>
      </c>
      <c r="AG89" s="28">
        <v>4.2333345627224787E-2</v>
      </c>
      <c r="AH89" s="28">
        <v>3.8392682234289564E-2</v>
      </c>
      <c r="AI89" s="20">
        <v>5.1630005336362084E-2</v>
      </c>
      <c r="AJ89" s="20">
        <v>4.3058535966354179E-2</v>
      </c>
      <c r="AK89" s="20">
        <v>4.4412051094073451E-2</v>
      </c>
      <c r="AL89" s="156">
        <v>4.0726943571386932E-2</v>
      </c>
      <c r="AM89" s="33">
        <v>4.3641399449425848E-2</v>
      </c>
      <c r="AN89" s="28">
        <v>5.5143330689648475E-2</v>
      </c>
      <c r="AO89" s="28">
        <v>4.1984760478995034E-2</v>
      </c>
      <c r="AP89" s="20">
        <v>5.3204645690812458E-2</v>
      </c>
      <c r="AQ89" s="20">
        <v>5.4362108119716417E-2</v>
      </c>
      <c r="AR89" s="20">
        <v>4.9994001104541087E-2</v>
      </c>
      <c r="AS89" s="156">
        <v>4.5226136089102489E-2</v>
      </c>
      <c r="AT89" s="7">
        <v>3.8023439347992877E-2</v>
      </c>
      <c r="AU89" s="85">
        <v>4.8712845558431056E-2</v>
      </c>
      <c r="AV89" s="20">
        <v>4.192800362219283E-2</v>
      </c>
      <c r="AW89" s="20">
        <v>4.5736198308558712E-2</v>
      </c>
      <c r="AX89" s="20">
        <v>3.9695456067901702E-2</v>
      </c>
      <c r="AY89" s="20">
        <v>4.9034709066638218E-2</v>
      </c>
      <c r="AZ89" s="88">
        <v>5.3090444595537495E-2</v>
      </c>
      <c r="BA89" s="7">
        <v>4.6715624934509266E-2</v>
      </c>
      <c r="BB89" s="85">
        <v>5.6251661730583519E-2</v>
      </c>
      <c r="BC89" s="20">
        <v>4.5280439694905257E-2</v>
      </c>
      <c r="BD89" s="20">
        <v>5.3621480991513489E-2</v>
      </c>
      <c r="BE89" s="20">
        <v>4.4818357866385279E-2</v>
      </c>
      <c r="BF89" s="20">
        <v>4.4387297619289778E-2</v>
      </c>
      <c r="BG89" s="88">
        <v>5.4859232126770727E-2</v>
      </c>
      <c r="BH89" s="33">
        <v>4.1983313621257727E-2</v>
      </c>
      <c r="BI89" s="44">
        <v>4.3239258832063927E-2</v>
      </c>
      <c r="BJ89" s="28">
        <v>4.7797972976784078E-2</v>
      </c>
      <c r="BK89" s="28">
        <v>5.204297604034451E-2</v>
      </c>
      <c r="BL89" s="20">
        <v>4.3295404083490717E-2</v>
      </c>
      <c r="BM89" s="20">
        <v>5.014887127062137E-2</v>
      </c>
      <c r="BN89" s="88">
        <v>4.5707336173848027E-2</v>
      </c>
      <c r="BO89" s="33">
        <v>4.1762322962716918E-2</v>
      </c>
      <c r="BP89" s="44">
        <v>2.3228479745561435E-2</v>
      </c>
      <c r="BQ89" s="28">
        <v>4.0130372459815537E-2</v>
      </c>
      <c r="BR89" s="28">
        <v>4.6309368559064049E-2</v>
      </c>
      <c r="BS89" s="28">
        <v>4.1067528142840176E-2</v>
      </c>
      <c r="BT89" s="28">
        <v>5.3164344315309087E-2</v>
      </c>
      <c r="BU89" s="97">
        <v>4.6247657749606444E-2</v>
      </c>
      <c r="BV89" s="33">
        <v>3.9693760170082006E-2</v>
      </c>
      <c r="BW89" s="44">
        <v>1.8223900864485804E-2</v>
      </c>
      <c r="BX89" s="28">
        <v>4.1113300483279082E-2</v>
      </c>
      <c r="BY89" s="28">
        <v>4.8576919299540826E-2</v>
      </c>
      <c r="BZ89" s="28">
        <v>3.6001338654713312E-2</v>
      </c>
      <c r="CA89" s="28">
        <v>4.6205159104090954E-2</v>
      </c>
      <c r="CB89" s="129">
        <v>3.6491382696693844E-2</v>
      </c>
      <c r="CC89" s="44">
        <v>3.8358514407012365E-2</v>
      </c>
      <c r="CD89" s="28">
        <v>1.7581873208709214E-2</v>
      </c>
      <c r="CE89" s="20">
        <v>4.2164709985068057E-2</v>
      </c>
      <c r="CF89" s="20">
        <v>5.5876146256686306E-2</v>
      </c>
      <c r="CG89" s="20">
        <v>3.184736444617068E-2</v>
      </c>
      <c r="CH89" s="20">
        <v>4.5152740849124288E-2</v>
      </c>
      <c r="CI89" s="129">
        <v>3.9219748213356449E-2</v>
      </c>
      <c r="CJ89" s="7">
        <v>3.4673228158363496E-2</v>
      </c>
      <c r="CK89" s="156">
        <v>4.7590889517360825E-2</v>
      </c>
      <c r="CL89" s="7">
        <v>8.6121895606088669E-2</v>
      </c>
      <c r="CM89" s="156">
        <v>1.8728142372339475E-2</v>
      </c>
    </row>
    <row r="90" spans="1:91" ht="12.75" customHeight="1" x14ac:dyDescent="0.25">
      <c r="A90" s="282"/>
      <c r="B90" s="278" t="s">
        <v>41</v>
      </c>
      <c r="C90" s="13" t="s">
        <v>25</v>
      </c>
      <c r="D90" s="31">
        <f t="shared" si="26"/>
        <v>6.1013227626197729E-2</v>
      </c>
      <c r="E90" s="42">
        <f t="shared" si="27"/>
        <v>4.7269283411060688E-2</v>
      </c>
      <c r="F90" s="26">
        <f t="shared" si="28"/>
        <v>4.7578647900220511E-2</v>
      </c>
      <c r="G90" s="18">
        <f t="shared" si="29"/>
        <v>5.6119224664551257E-2</v>
      </c>
      <c r="H90" s="18">
        <f t="shared" si="30"/>
        <v>7.0457963580535604E-2</v>
      </c>
      <c r="I90" s="18">
        <f t="shared" si="31"/>
        <v>9.1640091015129627E-2</v>
      </c>
      <c r="J90" s="21">
        <f t="shared" si="31"/>
        <v>6.7247830994781557E-2</v>
      </c>
      <c r="K90" s="31">
        <f t="shared" si="32"/>
        <v>6.0683679825782211E-2</v>
      </c>
      <c r="L90" s="42">
        <f t="shared" si="33"/>
        <v>5.4233184914809461E-2</v>
      </c>
      <c r="M90" s="26">
        <f t="shared" si="34"/>
        <v>5.1597758170802657E-2</v>
      </c>
      <c r="N90" s="18">
        <f t="shared" si="35"/>
        <v>5.5734480664888481E-2</v>
      </c>
      <c r="O90" s="18">
        <f t="shared" si="36"/>
        <v>7.4140026750138338E-2</v>
      </c>
      <c r="P90" s="18">
        <f t="shared" si="37"/>
        <v>9.1585299667293105E-2</v>
      </c>
      <c r="Q90" s="21">
        <f t="shared" si="38"/>
        <v>7.0123757298211492E-2</v>
      </c>
      <c r="R90" s="31">
        <v>2.6309044239495729E-2</v>
      </c>
      <c r="S90" s="26">
        <v>3.2687653969947855E-2</v>
      </c>
      <c r="T90" s="26">
        <v>5.1827960079949019E-2</v>
      </c>
      <c r="U90" s="18">
        <v>3.9570553680251364E-2</v>
      </c>
      <c r="V90" s="18">
        <v>6.433566433566433E-2</v>
      </c>
      <c r="W90" s="18">
        <v>6.3498027642435562E-2</v>
      </c>
      <c r="X90" s="154">
        <v>5.0196078431372547E-2</v>
      </c>
      <c r="Y90" s="31">
        <v>5.385952343708704E-2</v>
      </c>
      <c r="Z90" s="26">
        <v>6.7368421052631577E-2</v>
      </c>
      <c r="AA90" s="26">
        <v>6.9132317880169297E-2</v>
      </c>
      <c r="AB90" s="18">
        <v>6.4055342468148563E-2</v>
      </c>
      <c r="AC90" s="18">
        <v>7.5193726759203619E-2</v>
      </c>
      <c r="AD90" s="18">
        <v>6.692015209125475E-2</v>
      </c>
      <c r="AE90" s="154">
        <v>8.2218984948413051E-2</v>
      </c>
      <c r="AF90" s="31">
        <v>6.8181818181818177E-2</v>
      </c>
      <c r="AG90" s="26">
        <v>7.2194540642902497E-2</v>
      </c>
      <c r="AH90" s="26">
        <v>4.8087048087048084E-2</v>
      </c>
      <c r="AI90" s="18">
        <v>4.2409487082156347E-2</v>
      </c>
      <c r="AJ90" s="18">
        <v>6.6779903855327852E-2</v>
      </c>
      <c r="AK90" s="18">
        <v>6.9441523469193078E-2</v>
      </c>
      <c r="AL90" s="154">
        <v>7.7492406631087418E-2</v>
      </c>
      <c r="AM90" s="31">
        <v>9.2620657343153084E-2</v>
      </c>
      <c r="AN90" s="26">
        <v>5.5751679146491061E-2</v>
      </c>
      <c r="AO90" s="26">
        <v>5.7363413144444479E-2</v>
      </c>
      <c r="AP90" s="18">
        <v>4.9718905728233044E-2</v>
      </c>
      <c r="AQ90" s="18">
        <v>8.3636296991730696E-2</v>
      </c>
      <c r="AR90" s="18">
        <v>0.10961174242424243</v>
      </c>
      <c r="AS90" s="154">
        <v>6.4587394411955809E-2</v>
      </c>
      <c r="AT90" s="3">
        <v>4.9797574680785092E-2</v>
      </c>
      <c r="AU90" s="83">
        <v>6.9354838709677416E-2</v>
      </c>
      <c r="AV90" s="18">
        <v>6.5320463750408647E-2</v>
      </c>
      <c r="AW90" s="18">
        <v>5.8794406235827573E-2</v>
      </c>
      <c r="AX90" s="18">
        <v>8.5133689839572188E-2</v>
      </c>
      <c r="AY90" s="18">
        <v>8.6947555266881416E-2</v>
      </c>
      <c r="AZ90" s="86">
        <v>8.4326662816834833E-2</v>
      </c>
      <c r="BA90" s="3">
        <v>6.8095633661803073E-2</v>
      </c>
      <c r="BB90" s="83">
        <v>5.4742547425474256E-2</v>
      </c>
      <c r="BC90" s="18">
        <v>4.6846850464364251E-2</v>
      </c>
      <c r="BD90" s="18">
        <v>7.0106095277719993E-2</v>
      </c>
      <c r="BE90" s="18">
        <v>8.0533141054878271E-2</v>
      </c>
      <c r="BF90" s="18">
        <v>9.9016853932584276E-2</v>
      </c>
      <c r="BG90" s="86">
        <v>5.7429948626394348E-2</v>
      </c>
      <c r="BH90" s="31">
        <v>6.3720703125E-2</v>
      </c>
      <c r="BI90" s="42">
        <v>5.8050383351588172E-2</v>
      </c>
      <c r="BJ90" s="26">
        <v>4.7445862427689986E-2</v>
      </c>
      <c r="BK90" s="26">
        <v>7.0523038682186109E-2</v>
      </c>
      <c r="BL90" s="18">
        <v>6.8594499845494164E-2</v>
      </c>
      <c r="BM90" s="18">
        <v>0.11132797250182291</v>
      </c>
      <c r="BN90" s="86">
        <v>7.1584598213836587E-2</v>
      </c>
      <c r="BO90" s="31">
        <v>6.2884483937115515E-2</v>
      </c>
      <c r="BP90" s="42">
        <v>2.3715415019762844E-2</v>
      </c>
      <c r="BQ90" s="26">
        <v>2.6758149532347477E-2</v>
      </c>
      <c r="BR90" s="26">
        <v>5.0698016164584865E-2</v>
      </c>
      <c r="BS90" s="26">
        <v>6.8913291319235667E-2</v>
      </c>
      <c r="BT90" s="26">
        <v>0.12591857000993048</v>
      </c>
      <c r="BU90" s="95">
        <v>7.3153984305797337E-2</v>
      </c>
      <c r="BV90" s="31">
        <v>6.2162910897912808E-2</v>
      </c>
      <c r="BW90" s="42">
        <v>1.8006070812952458E-2</v>
      </c>
      <c r="BX90" s="26">
        <v>2.8779814705302581E-2</v>
      </c>
      <c r="BY90" s="26">
        <v>5.0794409323496686E-2</v>
      </c>
      <c r="BZ90" s="26">
        <v>5.7122953674677811E-2</v>
      </c>
      <c r="CA90" s="26">
        <v>9.5600079721902403E-2</v>
      </c>
      <c r="CB90" s="127">
        <v>6.4861267435139536E-2</v>
      </c>
      <c r="CC90" s="42">
        <v>6.2499926757806773E-2</v>
      </c>
      <c r="CD90" s="26">
        <v>2.0821283979178717E-2</v>
      </c>
      <c r="CE90" s="18">
        <v>3.4224598930481284E-2</v>
      </c>
      <c r="CF90" s="18">
        <v>6.4521992002908035E-2</v>
      </c>
      <c r="CG90" s="18">
        <v>5.4336468129571575E-2</v>
      </c>
      <c r="CH90" s="18">
        <v>8.8118433091049025E-2</v>
      </c>
      <c r="CI90" s="127">
        <v>4.6626984126984128E-2</v>
      </c>
      <c r="CJ90" s="3">
        <v>5.3718053289831411E-2</v>
      </c>
      <c r="CK90" s="154">
        <v>8.0004855156405444E-2</v>
      </c>
      <c r="CL90" s="3">
        <v>3.0145228056969821E-2</v>
      </c>
      <c r="CM90" s="154">
        <v>2.8777344535697236E-2</v>
      </c>
    </row>
    <row r="91" spans="1:91" x14ac:dyDescent="0.25">
      <c r="A91" s="282"/>
      <c r="B91" s="279"/>
      <c r="C91" s="14" t="s">
        <v>26</v>
      </c>
      <c r="D91" s="32">
        <f t="shared" si="26"/>
        <v>4.6466442183285411E-2</v>
      </c>
      <c r="E91" s="43">
        <f t="shared" si="27"/>
        <v>4.1255324936600203E-2</v>
      </c>
      <c r="F91" s="27">
        <f t="shared" si="28"/>
        <v>4.7677141913198509E-2</v>
      </c>
      <c r="G91" s="19">
        <f t="shared" si="29"/>
        <v>5.3916220429222325E-2</v>
      </c>
      <c r="H91" s="19">
        <f t="shared" si="30"/>
        <v>5.5805148921582684E-2</v>
      </c>
      <c r="I91" s="19">
        <f t="shared" si="31"/>
        <v>4.9409400018691256E-2</v>
      </c>
      <c r="J91" s="22">
        <f t="shared" si="31"/>
        <v>5.0032585848207578E-2</v>
      </c>
      <c r="K91" s="32">
        <f t="shared" si="32"/>
        <v>4.8440969313568186E-2</v>
      </c>
      <c r="L91" s="43">
        <f t="shared" si="33"/>
        <v>4.7337220212214835E-2</v>
      </c>
      <c r="M91" s="27">
        <f t="shared" si="34"/>
        <v>4.9195680206992519E-2</v>
      </c>
      <c r="N91" s="19">
        <f t="shared" si="35"/>
        <v>5.4835797837898E-2</v>
      </c>
      <c r="O91" s="19">
        <f t="shared" si="36"/>
        <v>5.7437686555135627E-2</v>
      </c>
      <c r="P91" s="19">
        <f t="shared" si="37"/>
        <v>5.1638044304427526E-2</v>
      </c>
      <c r="Q91" s="22">
        <f t="shared" si="38"/>
        <v>5.1943165825899237E-2</v>
      </c>
      <c r="R91" s="32">
        <v>3.2441919050212889E-2</v>
      </c>
      <c r="S91" s="27">
        <v>3.5338871427616068E-2</v>
      </c>
      <c r="T91" s="27">
        <v>3.596975897874994E-2</v>
      </c>
      <c r="U91" s="19">
        <v>3.7717481689319717E-2</v>
      </c>
      <c r="V91" s="19">
        <v>4.0296395124904426E-2</v>
      </c>
      <c r="W91" s="19">
        <v>3.4611143345570146E-2</v>
      </c>
      <c r="X91" s="155">
        <v>4.2100398932656644E-2</v>
      </c>
      <c r="Y91" s="32">
        <v>4.6797836402172166E-2</v>
      </c>
      <c r="Z91" s="27">
        <v>4.772845236923861E-2</v>
      </c>
      <c r="AA91" s="27">
        <v>6.4362887111958617E-2</v>
      </c>
      <c r="AB91" s="19">
        <v>5.4939261540799422E-2</v>
      </c>
      <c r="AC91" s="19">
        <v>5.7959738054423351E-2</v>
      </c>
      <c r="AD91" s="19">
        <v>5.0551250883096262E-2</v>
      </c>
      <c r="AE91" s="155">
        <v>4.9755969094347652E-2</v>
      </c>
      <c r="AF91" s="32">
        <v>4.8741522411582312E-2</v>
      </c>
      <c r="AG91" s="27">
        <v>5.335749253440869E-2</v>
      </c>
      <c r="AH91" s="27">
        <v>4.2712168755726157E-2</v>
      </c>
      <c r="AI91" s="19">
        <v>6.4079443122159088E-2</v>
      </c>
      <c r="AJ91" s="19">
        <v>5.8629878087399188E-2</v>
      </c>
      <c r="AK91" s="19">
        <v>5.4991440868773389E-2</v>
      </c>
      <c r="AL91" s="155">
        <v>5.0908253746846439E-2</v>
      </c>
      <c r="AM91" s="32">
        <v>5.7091862516220775E-2</v>
      </c>
      <c r="AN91" s="27">
        <v>6.1258897942694172E-2</v>
      </c>
      <c r="AO91" s="27">
        <v>4.849394499630192E-2</v>
      </c>
      <c r="AP91" s="19">
        <v>5.7282919168978395E-2</v>
      </c>
      <c r="AQ91" s="19">
        <v>7.089899667347882E-2</v>
      </c>
      <c r="AR91" s="19">
        <v>6.4600536159104494E-2</v>
      </c>
      <c r="AS91" s="155">
        <v>5.5641964627453078E-2</v>
      </c>
      <c r="AT91" s="5">
        <v>5.1991730733125123E-2</v>
      </c>
      <c r="AU91" s="84">
        <v>5.011366604734719E-2</v>
      </c>
      <c r="AV91" s="19">
        <v>4.719781630202538E-2</v>
      </c>
      <c r="AW91" s="19">
        <v>4.776004138815914E-2</v>
      </c>
      <c r="AX91" s="19">
        <v>5.4146450437836488E-2</v>
      </c>
      <c r="AY91" s="19">
        <v>5.445420776394537E-2</v>
      </c>
      <c r="AZ91" s="87">
        <v>5.6509800460580559E-2</v>
      </c>
      <c r="BA91" s="5">
        <v>5.8522149705124794E-2</v>
      </c>
      <c r="BB91" s="84">
        <v>6.2178340989522261E-2</v>
      </c>
      <c r="BC91" s="19">
        <v>5.3174171687300015E-2</v>
      </c>
      <c r="BD91" s="19">
        <v>6.2801581352044125E-2</v>
      </c>
      <c r="BE91" s="19">
        <v>6.2114393054382933E-2</v>
      </c>
      <c r="BF91" s="19">
        <v>5.247368673885755E-2</v>
      </c>
      <c r="BG91" s="87">
        <v>5.5482908773068849E-2</v>
      </c>
      <c r="BH91" s="32">
        <v>4.9013622163358868E-2</v>
      </c>
      <c r="BI91" s="43">
        <v>4.7096740121733038E-2</v>
      </c>
      <c r="BJ91" s="27">
        <v>5.7470562499552999E-2</v>
      </c>
      <c r="BK91" s="27">
        <v>6.2396679627301992E-2</v>
      </c>
      <c r="BL91" s="19">
        <v>5.686539209750302E-2</v>
      </c>
      <c r="BM91" s="19">
        <v>5.06417811209353E-2</v>
      </c>
      <c r="BN91" s="87">
        <v>5.238858174160415E-2</v>
      </c>
      <c r="BO91" s="32">
        <v>4.2927111526748551E-2</v>
      </c>
      <c r="BP91" s="43">
        <v>2.162530026515868E-2</v>
      </c>
      <c r="BQ91" s="27">
        <v>4.4184131324325096E-2</v>
      </c>
      <c r="BR91" s="27">
        <v>5.1708974814422139E-2</v>
      </c>
      <c r="BS91" s="27">
        <v>5.8590248911156759E-2</v>
      </c>
      <c r="BT91" s="27">
        <v>5.078030755513769E-2</v>
      </c>
      <c r="BU91" s="96">
        <v>5.2757449230636549E-2</v>
      </c>
      <c r="BV91" s="32">
        <v>4.0359551774488328E-2</v>
      </c>
      <c r="BW91" s="43">
        <v>1.7103652641352326E-2</v>
      </c>
      <c r="BX91" s="27">
        <v>4.3333340335516252E-2</v>
      </c>
      <c r="BY91" s="27">
        <v>4.8213763831856077E-2</v>
      </c>
      <c r="BZ91" s="27">
        <v>4.8767407177178194E-2</v>
      </c>
      <c r="CA91" s="27">
        <v>3.9977701756824344E-2</v>
      </c>
      <c r="CB91" s="128">
        <v>4.4359892571511822E-2</v>
      </c>
      <c r="CC91" s="43">
        <v>3.6777115549820279E-2</v>
      </c>
      <c r="CD91" s="27">
        <v>1.6751835026930992E-2</v>
      </c>
      <c r="CE91" s="19">
        <v>3.9872637140528716E-2</v>
      </c>
      <c r="CF91" s="19">
        <v>5.2262057757183164E-2</v>
      </c>
      <c r="CG91" s="19">
        <v>4.9782589597563598E-2</v>
      </c>
      <c r="CH91" s="19">
        <v>4.1011943994668031E-2</v>
      </c>
      <c r="CI91" s="128">
        <v>4.0420639303370018E-2</v>
      </c>
      <c r="CJ91" s="5">
        <v>3.7655634671310827E-2</v>
      </c>
      <c r="CK91" s="155">
        <v>3.5640123024206022E-2</v>
      </c>
      <c r="CL91" s="5">
        <v>5.2367879242274207E-2</v>
      </c>
      <c r="CM91" s="155">
        <v>3.0263511175331347E-2</v>
      </c>
    </row>
    <row r="92" spans="1:91" x14ac:dyDescent="0.25">
      <c r="A92" s="282"/>
      <c r="B92" s="279"/>
      <c r="C92" s="14" t="s">
        <v>27</v>
      </c>
      <c r="D92" s="32">
        <f t="shared" si="26"/>
        <v>7.079348697938706E-2</v>
      </c>
      <c r="E92" s="43">
        <f t="shared" si="27"/>
        <v>7.572267030234181E-2</v>
      </c>
      <c r="F92" s="27">
        <f t="shared" si="28"/>
        <v>8.4533545348306899E-2</v>
      </c>
      <c r="G92" s="19">
        <f t="shared" si="29"/>
        <v>0.10571982321342363</v>
      </c>
      <c r="H92" s="19">
        <f t="shared" si="30"/>
        <v>9.0951978065276509E-2</v>
      </c>
      <c r="I92" s="19">
        <f t="shared" si="31"/>
        <v>8.2554213964503659E-2</v>
      </c>
      <c r="J92" s="22">
        <f t="shared" si="31"/>
        <v>0.1245321565046206</v>
      </c>
      <c r="K92" s="32">
        <f t="shared" si="32"/>
        <v>6.883032184344523E-2</v>
      </c>
      <c r="L92" s="43">
        <f t="shared" si="33"/>
        <v>8.3601693800609847E-2</v>
      </c>
      <c r="M92" s="27">
        <f t="shared" si="34"/>
        <v>8.7119886458086798E-2</v>
      </c>
      <c r="N92" s="19">
        <f t="shared" si="35"/>
        <v>0.10122470026849212</v>
      </c>
      <c r="O92" s="19">
        <f t="shared" si="36"/>
        <v>9.2964562387004498E-2</v>
      </c>
      <c r="P92" s="19">
        <f t="shared" si="37"/>
        <v>8.1764116870750123E-2</v>
      </c>
      <c r="Q92" s="22">
        <f t="shared" si="38"/>
        <v>0.13047569221867253</v>
      </c>
      <c r="R92" s="32">
        <v>2.3624189204241704E-2</v>
      </c>
      <c r="S92" s="27">
        <v>5.2117948533193688E-2</v>
      </c>
      <c r="T92" s="27">
        <v>9.7990359887829184E-2</v>
      </c>
      <c r="U92" s="19">
        <v>7.6328483396565422E-2</v>
      </c>
      <c r="V92" s="19">
        <v>7.774576931172851E-2</v>
      </c>
      <c r="W92" s="19">
        <v>6.5469640576592228E-2</v>
      </c>
      <c r="X92" s="155">
        <v>8.6249220141493527E-2</v>
      </c>
      <c r="Y92" s="32">
        <v>4.592470485030329E-2</v>
      </c>
      <c r="Z92" s="27">
        <v>6.8629698544021234E-2</v>
      </c>
      <c r="AA92" s="27">
        <v>0.12821392076204638</v>
      </c>
      <c r="AB92" s="19">
        <v>0.10668367963898841</v>
      </c>
      <c r="AC92" s="19">
        <v>8.4158894258254124E-2</v>
      </c>
      <c r="AD92" s="19">
        <v>6.5066165751922769E-2</v>
      </c>
      <c r="AE92" s="155">
        <v>0.10591962445709494</v>
      </c>
      <c r="AF92" s="32">
        <v>7.8488648931110919E-2</v>
      </c>
      <c r="AG92" s="27">
        <v>9.5999659827839104E-2</v>
      </c>
      <c r="AH92" s="27">
        <v>8.030205649101986E-2</v>
      </c>
      <c r="AI92" s="19">
        <v>0.12078190559669642</v>
      </c>
      <c r="AJ92" s="19">
        <v>9.9482099542939115E-2</v>
      </c>
      <c r="AK92" s="19">
        <v>0.10061895075700136</v>
      </c>
      <c r="AL92" s="155">
        <v>0.11883623254003317</v>
      </c>
      <c r="AM92" s="32">
        <v>0.10444479343465771</v>
      </c>
      <c r="AN92" s="27">
        <v>0.10465245175348487</v>
      </c>
      <c r="AO92" s="27">
        <v>8.8192091820378751E-2</v>
      </c>
      <c r="AP92" s="19">
        <v>7.8996102894252893E-2</v>
      </c>
      <c r="AQ92" s="19">
        <v>0.1284130555243575</v>
      </c>
      <c r="AR92" s="19">
        <v>8.2814972796032255E-2</v>
      </c>
      <c r="AS92" s="155">
        <v>0.12786800271477086</v>
      </c>
      <c r="AT92" s="5">
        <v>7.6842836926269767E-2</v>
      </c>
      <c r="AU92" s="84">
        <v>0.10066595597946851</v>
      </c>
      <c r="AV92" s="19">
        <v>6.8972787344305467E-2</v>
      </c>
      <c r="AW92" s="19">
        <v>7.4292136510103135E-2</v>
      </c>
      <c r="AX92" s="19">
        <v>9.5665159181234943E-2</v>
      </c>
      <c r="AY92" s="19">
        <v>9.8181659235947183E-2</v>
      </c>
      <c r="AZ92" s="87">
        <v>0.15497338681606734</v>
      </c>
      <c r="BA92" s="5">
        <v>9.2865993815038239E-2</v>
      </c>
      <c r="BB92" s="84">
        <v>9.0202477880554896E-2</v>
      </c>
      <c r="BC92" s="19">
        <v>7.7968989983956211E-2</v>
      </c>
      <c r="BD92" s="19">
        <v>0.1062446275012231</v>
      </c>
      <c r="BE92" s="19">
        <v>9.4935561464089033E-2</v>
      </c>
      <c r="BF92" s="19">
        <v>8.0481949411354836E-2</v>
      </c>
      <c r="BG92" s="87">
        <v>0.16014134636333691</v>
      </c>
      <c r="BH92" s="32">
        <v>6.9745699578194709E-2</v>
      </c>
      <c r="BI92" s="43">
        <v>9.5269158093155781E-2</v>
      </c>
      <c r="BJ92" s="27">
        <v>8.6731833851487472E-2</v>
      </c>
      <c r="BK92" s="27">
        <v>0.12882905474454392</v>
      </c>
      <c r="BL92" s="19">
        <v>6.8330704494656322E-2</v>
      </c>
      <c r="BM92" s="19">
        <v>8.8390748218119208E-2</v>
      </c>
      <c r="BN92" s="87">
        <v>0.15392359728780916</v>
      </c>
      <c r="BO92" s="32">
        <v>5.8705708007745598E-2</v>
      </c>
      <c r="BP92" s="43">
        <v>6.1276199793160638E-2</v>
      </c>
      <c r="BQ92" s="27">
        <v>6.8587051523671089E-2</v>
      </c>
      <c r="BR92" s="27">
        <v>0.11764161186556364</v>
      </c>
      <c r="BS92" s="27">
        <v>9.498525531877651E-2</v>
      </c>
      <c r="BT92" s="27">
        <v>7.3088848219031152E-2</v>
      </c>
      <c r="BU92" s="96">
        <v>0.1358941274287743</v>
      </c>
      <c r="BV92" s="32">
        <v>8.4103378267596909E-2</v>
      </c>
      <c r="BW92" s="43">
        <v>4.2127543670336512E-2</v>
      </c>
      <c r="BX92" s="27">
        <v>8.1993931939888604E-2</v>
      </c>
      <c r="BY92" s="27">
        <v>0.12362045617869614</v>
      </c>
      <c r="BZ92" s="27">
        <v>8.0971869853608519E-2</v>
      </c>
      <c r="CA92" s="27">
        <v>9.1976788943994456E-2</v>
      </c>
      <c r="CB92" s="128">
        <v>0.10181844720841132</v>
      </c>
      <c r="CC92" s="43">
        <v>7.3188916778711852E-2</v>
      </c>
      <c r="CD92" s="27">
        <v>4.6285608948202765E-2</v>
      </c>
      <c r="CE92" s="19">
        <v>6.6382429878486054E-2</v>
      </c>
      <c r="CF92" s="19">
        <v>0.12378017380760334</v>
      </c>
      <c r="CG92" s="19">
        <v>8.4831411703120627E-2</v>
      </c>
      <c r="CH92" s="19">
        <v>7.945241573504111E-2</v>
      </c>
      <c r="CI92" s="128">
        <v>9.9697580088414242E-2</v>
      </c>
      <c r="CJ92" s="5">
        <v>8.4564065728777837E-2</v>
      </c>
      <c r="CK92" s="155">
        <v>7.2437053665961176E-2</v>
      </c>
      <c r="CL92" s="5">
        <v>2.4593941936427104E-2</v>
      </c>
      <c r="CM92" s="155">
        <v>5.1865421909145219E-2</v>
      </c>
    </row>
    <row r="93" spans="1:91" x14ac:dyDescent="0.25">
      <c r="A93" s="282"/>
      <c r="B93" s="279"/>
      <c r="C93" s="14" t="s">
        <v>29</v>
      </c>
      <c r="D93" s="32">
        <f t="shared" si="26"/>
        <v>6.9574981248695864E-2</v>
      </c>
      <c r="E93" s="43">
        <f t="shared" si="27"/>
        <v>7.5494977088647705E-2</v>
      </c>
      <c r="F93" s="27">
        <f t="shared" si="28"/>
        <v>6.2503759050044655E-2</v>
      </c>
      <c r="G93" s="19">
        <f t="shared" si="29"/>
        <v>7.4760987887273603E-2</v>
      </c>
      <c r="H93" s="19">
        <f t="shared" si="30"/>
        <v>8.2230209591131614E-2</v>
      </c>
      <c r="I93" s="19">
        <f t="shared" si="31"/>
        <v>5.7994409715054575E-2</v>
      </c>
      <c r="J93" s="22">
        <f t="shared" si="31"/>
        <v>7.0560597603996175E-2</v>
      </c>
      <c r="K93" s="32">
        <f t="shared" si="32"/>
        <v>7.1344252218194446E-2</v>
      </c>
      <c r="L93" s="43">
        <f t="shared" si="33"/>
        <v>8.3191480621168948E-2</v>
      </c>
      <c r="M93" s="27">
        <f t="shared" si="34"/>
        <v>5.9684489063934344E-2</v>
      </c>
      <c r="N93" s="19">
        <f t="shared" si="35"/>
        <v>8.1581109732886042E-2</v>
      </c>
      <c r="O93" s="19">
        <f t="shared" si="36"/>
        <v>8.2064013048886525E-2</v>
      </c>
      <c r="P93" s="19">
        <f t="shared" si="37"/>
        <v>5.527767954637032E-2</v>
      </c>
      <c r="Q93" s="22">
        <f t="shared" si="38"/>
        <v>6.9111942128822643E-2</v>
      </c>
      <c r="R93" s="32">
        <v>4.3876620362671523E-2</v>
      </c>
      <c r="S93" s="27">
        <v>4.5107934480686632E-2</v>
      </c>
      <c r="T93" s="27">
        <v>4.5354426352734498E-2</v>
      </c>
      <c r="U93" s="19">
        <v>5.611180913115342E-2</v>
      </c>
      <c r="V93" s="19">
        <v>4.5813257149141404E-2</v>
      </c>
      <c r="W93" s="19">
        <v>4.1843426307947303E-2</v>
      </c>
      <c r="X93" s="155">
        <v>4.9784227159167756E-2</v>
      </c>
      <c r="Y93" s="32">
        <v>8.8973786172479086E-2</v>
      </c>
      <c r="Z93" s="27">
        <v>9.7401646849560153E-2</v>
      </c>
      <c r="AA93" s="27">
        <v>6.2784584669448196E-2</v>
      </c>
      <c r="AB93" s="19">
        <v>9.7150034881981207E-2</v>
      </c>
      <c r="AC93" s="19">
        <v>7.4330706834752902E-2</v>
      </c>
      <c r="AD93" s="19">
        <v>5.5655718493890789E-2</v>
      </c>
      <c r="AE93" s="155">
        <v>8.1213787024716239E-2</v>
      </c>
      <c r="AF93" s="32">
        <v>8.0382197425186472E-2</v>
      </c>
      <c r="AG93" s="27">
        <v>9.4903764166601748E-2</v>
      </c>
      <c r="AH93" s="27">
        <v>6.4525170299126258E-2</v>
      </c>
      <c r="AI93" s="19">
        <v>0.10628853091344999</v>
      </c>
      <c r="AJ93" s="19">
        <v>0.10248344488680949</v>
      </c>
      <c r="AK93" s="19">
        <v>7.1873597820879126E-2</v>
      </c>
      <c r="AL93" s="155">
        <v>7.9954983232690818E-2</v>
      </c>
      <c r="AM93" s="32">
        <v>7.1000043021258313E-2</v>
      </c>
      <c r="AN93" s="27">
        <v>8.2910505335831455E-2</v>
      </c>
      <c r="AO93" s="27">
        <v>8.1265880843828964E-2</v>
      </c>
      <c r="AP93" s="19">
        <v>6.9089759255596392E-2</v>
      </c>
      <c r="AQ93" s="19">
        <v>0.12630946086346104</v>
      </c>
      <c r="AR93" s="19">
        <v>7.3892106207415154E-2</v>
      </c>
      <c r="AS93" s="155">
        <v>6.5450764593532773E-2</v>
      </c>
      <c r="AT93" s="5">
        <v>7.1849747418501267E-2</v>
      </c>
      <c r="AU93" s="84">
        <v>9.7862268358420185E-2</v>
      </c>
      <c r="AV93" s="19">
        <v>4.7078383692052986E-2</v>
      </c>
      <c r="AW93" s="19">
        <v>9.0692126502997392E-2</v>
      </c>
      <c r="AX93" s="19">
        <v>7.5717605450677225E-2</v>
      </c>
      <c r="AY93" s="19">
        <v>5.3628698923315801E-2</v>
      </c>
      <c r="AZ93" s="87">
        <v>7.8331644800825134E-2</v>
      </c>
      <c r="BA93" s="5">
        <v>7.6355651434190999E-2</v>
      </c>
      <c r="BB93" s="84">
        <v>9.3734852401745741E-2</v>
      </c>
      <c r="BC93" s="19">
        <v>5.2008827587039556E-2</v>
      </c>
      <c r="BD93" s="19">
        <v>8.7245245530647025E-2</v>
      </c>
      <c r="BE93" s="19">
        <v>8.4148974501091475E-2</v>
      </c>
      <c r="BF93" s="19">
        <v>6.179239028644469E-2</v>
      </c>
      <c r="BG93" s="87">
        <v>6.9179314797869901E-2</v>
      </c>
      <c r="BH93" s="32">
        <v>7.9881892194605175E-2</v>
      </c>
      <c r="BI93" s="43">
        <v>0.11745387293126569</v>
      </c>
      <c r="BJ93" s="27">
        <v>6.704279675054671E-2</v>
      </c>
      <c r="BK93" s="27">
        <v>7.7137963039452584E-2</v>
      </c>
      <c r="BL93" s="19">
        <v>8.5286599712402766E-2</v>
      </c>
      <c r="BM93" s="19">
        <v>3.9655264215968676E-2</v>
      </c>
      <c r="BN93" s="87">
        <v>4.4399125203939363E-2</v>
      </c>
      <c r="BO93" s="32">
        <v>5.8434079716662708E-2</v>
      </c>
      <c r="BP93" s="43">
        <v>3.6157000445239985E-2</v>
      </c>
      <c r="BQ93" s="27">
        <v>5.7415842316697607E-2</v>
      </c>
      <c r="BR93" s="27">
        <v>6.8933408607810442E-2</v>
      </c>
      <c r="BS93" s="27">
        <v>6.2422054992755938E-2</v>
      </c>
      <c r="BT93" s="27">
        <v>4.3880234115101037E-2</v>
      </c>
      <c r="BU93" s="96">
        <v>8.4581690217839178E-2</v>
      </c>
      <c r="BV93" s="32">
        <v>6.5607493196592939E-2</v>
      </c>
      <c r="BW93" s="43">
        <v>4.33926819204902E-2</v>
      </c>
      <c r="BX93" s="27">
        <v>7.6311646322291093E-2</v>
      </c>
      <c r="BY93" s="27">
        <v>5.8164454866393191E-2</v>
      </c>
      <c r="BZ93" s="27">
        <v>7.7499235725512969E-2</v>
      </c>
      <c r="CA93" s="27">
        <v>5.5226452971334904E-2</v>
      </c>
      <c r="CB93" s="128">
        <v>8.5433321649405383E-2</v>
      </c>
      <c r="CC93" s="43">
        <v>5.9388301544810097E-2</v>
      </c>
      <c r="CD93" s="27">
        <v>4.6025243996635337E-2</v>
      </c>
      <c r="CE93" s="19">
        <v>7.125003166668073E-2</v>
      </c>
      <c r="CF93" s="19">
        <v>3.679654614325447E-2</v>
      </c>
      <c r="CG93" s="19">
        <v>8.8290755794710976E-2</v>
      </c>
      <c r="CH93" s="19">
        <v>8.2496207808248262E-2</v>
      </c>
      <c r="CI93" s="128">
        <v>6.7277117359975158E-2</v>
      </c>
      <c r="CJ93" s="5">
        <v>5.8799616335541469E-2</v>
      </c>
      <c r="CK93" s="155">
        <v>8.1331394179624303E-2</v>
      </c>
      <c r="CL93" s="5">
        <v>6.3424520337481083E-2</v>
      </c>
      <c r="CM93" s="155">
        <v>2.2118250063037019E-2</v>
      </c>
    </row>
    <row r="94" spans="1:91" x14ac:dyDescent="0.25">
      <c r="A94" s="282"/>
      <c r="B94" s="279"/>
      <c r="C94" s="14" t="s">
        <v>30</v>
      </c>
      <c r="D94" s="32">
        <f t="shared" si="26"/>
        <v>0.11068774668235906</v>
      </c>
      <c r="E94" s="43">
        <f t="shared" si="27"/>
        <v>0.10430570817976237</v>
      </c>
      <c r="F94" s="27">
        <f t="shared" si="28"/>
        <v>7.6689992792606493E-2</v>
      </c>
      <c r="G94" s="19">
        <f t="shared" si="29"/>
        <v>8.3699775183842418E-2</v>
      </c>
      <c r="H94" s="19">
        <f t="shared" si="30"/>
        <v>0.13171587990178374</v>
      </c>
      <c r="I94" s="19">
        <f t="shared" si="31"/>
        <v>0.1544288253933733</v>
      </c>
      <c r="J94" s="22">
        <f t="shared" si="31"/>
        <v>0.1289708662739891</v>
      </c>
      <c r="K94" s="32">
        <f t="shared" si="32"/>
        <v>0.11357971824489017</v>
      </c>
      <c r="L94" s="43">
        <f t="shared" si="33"/>
        <v>0.12483802202457608</v>
      </c>
      <c r="M94" s="27">
        <f t="shared" si="34"/>
        <v>7.7981803112865344E-2</v>
      </c>
      <c r="N94" s="19">
        <f t="shared" si="35"/>
        <v>7.5404400840377139E-2</v>
      </c>
      <c r="O94" s="19">
        <f t="shared" si="36"/>
        <v>0.1382254379908272</v>
      </c>
      <c r="P94" s="19">
        <f t="shared" si="37"/>
        <v>0.14923639387863627</v>
      </c>
      <c r="Q94" s="22">
        <f t="shared" si="38"/>
        <v>0.13555998807124456</v>
      </c>
      <c r="R94" s="32">
        <v>0.10191900624729348</v>
      </c>
      <c r="S94" s="27">
        <v>0.20427210619644073</v>
      </c>
      <c r="T94" s="27">
        <v>0.10524547748595822</v>
      </c>
      <c r="U94" s="19">
        <v>1.369256667028167E-2</v>
      </c>
      <c r="V94" s="19">
        <v>0.1085295709860833</v>
      </c>
      <c r="W94" s="19">
        <v>0.10963139998794402</v>
      </c>
      <c r="X94" s="155">
        <v>0.15587028724459645</v>
      </c>
      <c r="Y94" s="32">
        <v>0.12217710484540897</v>
      </c>
      <c r="Z94" s="27">
        <v>0.13498204191122953</v>
      </c>
      <c r="AA94" s="27">
        <v>3.8260117913241409E-2</v>
      </c>
      <c r="AB94" s="19">
        <v>9.4635621806609116E-2</v>
      </c>
      <c r="AC94" s="19">
        <v>0.12748759445010768</v>
      </c>
      <c r="AD94" s="19">
        <v>0.1352336533367535</v>
      </c>
      <c r="AE94" s="155">
        <v>0.13278102150934523</v>
      </c>
      <c r="AF94" s="32">
        <v>4.7749315271027805E-2</v>
      </c>
      <c r="AG94" s="27">
        <v>0.12686007976691729</v>
      </c>
      <c r="AH94" s="27">
        <v>3.5170723577065792E-2</v>
      </c>
      <c r="AI94" s="19">
        <v>0.15143957667863142</v>
      </c>
      <c r="AJ94" s="19">
        <v>0.17477295293944478</v>
      </c>
      <c r="AK94" s="19">
        <v>0.1602953315791549</v>
      </c>
      <c r="AL94" s="155">
        <v>0.12121218089993757</v>
      </c>
      <c r="AM94" s="32">
        <v>9.1161992515006798E-2</v>
      </c>
      <c r="AN94" s="27">
        <v>9.3879567015968932E-2</v>
      </c>
      <c r="AO94" s="27">
        <v>3.3774980680640797E-2</v>
      </c>
      <c r="AP94" s="19">
        <v>0.12119005571450056</v>
      </c>
      <c r="AQ94" s="19">
        <v>0.23320412508755439</v>
      </c>
      <c r="AR94" s="19">
        <v>0.17267684745349982</v>
      </c>
      <c r="AS94" s="155">
        <v>0.1079545986140069</v>
      </c>
      <c r="AT94" s="5">
        <v>0.10893845311824538</v>
      </c>
      <c r="AU94" s="84">
        <v>0.12881638532905296</v>
      </c>
      <c r="AV94" s="19">
        <v>8.0850791936806762E-2</v>
      </c>
      <c r="AW94" s="19">
        <v>1.2782966185972853E-2</v>
      </c>
      <c r="AX94" s="19">
        <v>9.2161490253972661E-2</v>
      </c>
      <c r="AY94" s="19">
        <v>0.12344804243828345</v>
      </c>
      <c r="AZ94" s="87">
        <v>0.18850312166023558</v>
      </c>
      <c r="BA94" s="5">
        <v>0.1625138906583995</v>
      </c>
      <c r="BB94" s="84">
        <v>0.10907011291612126</v>
      </c>
      <c r="BC94" s="19">
        <v>7.8582425046717655E-2</v>
      </c>
      <c r="BD94" s="19">
        <v>3.9968787205700747E-2</v>
      </c>
      <c r="BE94" s="19">
        <v>0.12794327710643566</v>
      </c>
      <c r="BF94" s="19">
        <v>0.12575321347924265</v>
      </c>
      <c r="BG94" s="87">
        <v>0.1334592803650497</v>
      </c>
      <c r="BH94" s="32">
        <v>9.4876555675636437E-2</v>
      </c>
      <c r="BI94" s="43">
        <v>0.14717356287652716</v>
      </c>
      <c r="BJ94" s="27">
        <v>0.12501157598714496</v>
      </c>
      <c r="BK94" s="27">
        <v>7.0275279123028916E-2</v>
      </c>
      <c r="BL94" s="19">
        <v>0.12283933435261787</v>
      </c>
      <c r="BM94" s="19">
        <v>0.18856384573037824</v>
      </c>
      <c r="BN94" s="87">
        <v>0.12055533283872055</v>
      </c>
      <c r="BO94" s="32">
        <v>0.179301427628103</v>
      </c>
      <c r="BP94" s="43">
        <v>5.3650320184350848E-2</v>
      </c>
      <c r="BQ94" s="27">
        <v>0.1269583322753472</v>
      </c>
      <c r="BR94" s="27">
        <v>9.9250353338291866E-2</v>
      </c>
      <c r="BS94" s="27">
        <v>0.11886515875040113</v>
      </c>
      <c r="BT94" s="27">
        <v>0.17828881702383376</v>
      </c>
      <c r="BU94" s="96">
        <v>0.12414408143806446</v>
      </c>
      <c r="BV94" s="32">
        <v>9.5926062857319569E-2</v>
      </c>
      <c r="BW94" s="43">
        <v>2.2229205233372653E-2</v>
      </c>
      <c r="BX94" s="27">
        <v>9.9482932561810414E-2</v>
      </c>
      <c r="BY94" s="27">
        <v>6.8983460677655442E-2</v>
      </c>
      <c r="BZ94" s="27">
        <v>8.5888093227336301E-2</v>
      </c>
      <c r="CA94" s="27">
        <v>0.17943323693095115</v>
      </c>
      <c r="CB94" s="128">
        <v>0.1111111111111111</v>
      </c>
      <c r="CC94" s="43">
        <v>0.10231365800714945</v>
      </c>
      <c r="CD94" s="27">
        <v>2.2123700367642416E-2</v>
      </c>
      <c r="CE94" s="19">
        <v>4.3562570461331745E-2</v>
      </c>
      <c r="CF94" s="19">
        <v>0.16477908443775152</v>
      </c>
      <c r="CG94" s="19">
        <v>0.12546720186388341</v>
      </c>
      <c r="CH94" s="19">
        <v>0.17096386597369193</v>
      </c>
      <c r="CI94" s="128">
        <v>9.4117647058823528E-2</v>
      </c>
      <c r="CJ94" s="5">
        <v>0.11217785505806367</v>
      </c>
      <c r="CK94" s="155">
        <v>0.13440491027426832</v>
      </c>
      <c r="CL94" s="5">
        <v>4.6243082616369835E-2</v>
      </c>
      <c r="CM94" s="155">
        <v>1.6420994898817935E-2</v>
      </c>
    </row>
    <row r="95" spans="1:91" s="8" customFormat="1" ht="13.8" thickBot="1" x14ac:dyDescent="0.3">
      <c r="A95" s="282"/>
      <c r="B95" s="280"/>
      <c r="C95" s="15" t="s">
        <v>31</v>
      </c>
      <c r="D95" s="33">
        <f t="shared" si="26"/>
        <v>5.0031604419348799E-2</v>
      </c>
      <c r="E95" s="44">
        <f t="shared" si="27"/>
        <v>4.5115941083376514E-2</v>
      </c>
      <c r="F95" s="28">
        <f t="shared" si="28"/>
        <v>4.9937436493672493E-2</v>
      </c>
      <c r="G95" s="20">
        <f t="shared" si="29"/>
        <v>5.7037161676367132E-2</v>
      </c>
      <c r="H95" s="20">
        <f t="shared" si="30"/>
        <v>6.0028392969501951E-2</v>
      </c>
      <c r="I95" s="20">
        <f t="shared" si="31"/>
        <v>5.4909335157524629E-2</v>
      </c>
      <c r="J95" s="23">
        <f t="shared" si="31"/>
        <v>5.5358255523045088E-2</v>
      </c>
      <c r="K95" s="33">
        <f t="shared" si="32"/>
        <v>5.1733835675413835E-2</v>
      </c>
      <c r="L95" s="44">
        <f t="shared" si="33"/>
        <v>5.1551963588259836E-2</v>
      </c>
      <c r="M95" s="28">
        <f t="shared" si="34"/>
        <v>5.1457745385456249E-2</v>
      </c>
      <c r="N95" s="20">
        <f t="shared" si="35"/>
        <v>5.7917960039218924E-2</v>
      </c>
      <c r="O95" s="20">
        <f t="shared" si="36"/>
        <v>6.1794616167320869E-2</v>
      </c>
      <c r="P95" s="20">
        <f t="shared" si="37"/>
        <v>5.657239198227107E-2</v>
      </c>
      <c r="Q95" s="23">
        <f t="shared" si="38"/>
        <v>5.743093887206923E-2</v>
      </c>
      <c r="R95" s="33">
        <v>3.3074823473209551E-2</v>
      </c>
      <c r="S95" s="28">
        <v>3.8134763192868265E-2</v>
      </c>
      <c r="T95" s="28">
        <v>4.0459708108625439E-2</v>
      </c>
      <c r="U95" s="20">
        <v>3.977818752869703E-2</v>
      </c>
      <c r="V95" s="20">
        <v>4.4294011148498694E-2</v>
      </c>
      <c r="W95" s="20">
        <v>3.8809422645925164E-2</v>
      </c>
      <c r="X95" s="156">
        <v>4.5844366744382539E-2</v>
      </c>
      <c r="Y95" s="33">
        <v>5.0008067809647935E-2</v>
      </c>
      <c r="Z95" s="28">
        <v>5.2888442807861001E-2</v>
      </c>
      <c r="AA95" s="28">
        <v>6.6389718270723708E-2</v>
      </c>
      <c r="AB95" s="20">
        <v>5.964772531225257E-2</v>
      </c>
      <c r="AC95" s="20">
        <v>6.149543953278374E-2</v>
      </c>
      <c r="AD95" s="20">
        <v>5.3269442055036177E-2</v>
      </c>
      <c r="AE95" s="156">
        <v>5.6048432483408434E-2</v>
      </c>
      <c r="AF95" s="33">
        <v>5.2421323258433961E-2</v>
      </c>
      <c r="AG95" s="28">
        <v>5.8759194214415382E-2</v>
      </c>
      <c r="AH95" s="28">
        <v>4.5265657647216163E-2</v>
      </c>
      <c r="AI95" s="20">
        <v>6.7610145926994838E-2</v>
      </c>
      <c r="AJ95" s="20">
        <v>6.3894718094919922E-2</v>
      </c>
      <c r="AK95" s="20">
        <v>5.9342715011054127E-2</v>
      </c>
      <c r="AL95" s="156">
        <v>5.693637614129634E-2</v>
      </c>
      <c r="AM95" s="33">
        <v>6.2142505049695117E-2</v>
      </c>
      <c r="AN95" s="28">
        <v>6.3767155297879519E-2</v>
      </c>
      <c r="AO95" s="28">
        <v>5.1805651439724862E-2</v>
      </c>
      <c r="AP95" s="20">
        <v>5.8823224272373985E-2</v>
      </c>
      <c r="AQ95" s="20">
        <v>7.8093718577946267E-2</v>
      </c>
      <c r="AR95" s="20">
        <v>6.9794066897580762E-2</v>
      </c>
      <c r="AS95" s="156">
        <v>5.9606232219513569E-2</v>
      </c>
      <c r="AT95" s="7">
        <v>5.4259936447912702E-2</v>
      </c>
      <c r="AU95" s="85">
        <v>5.6170523810080079E-2</v>
      </c>
      <c r="AV95" s="20">
        <v>4.9441408057194935E-2</v>
      </c>
      <c r="AW95" s="20">
        <v>5.1009660492348452E-2</v>
      </c>
      <c r="AX95" s="20">
        <v>5.9088460944926917E-2</v>
      </c>
      <c r="AY95" s="20">
        <v>5.8798425946582612E-2</v>
      </c>
      <c r="AZ95" s="88">
        <v>6.4196978989072895E-2</v>
      </c>
      <c r="BA95" s="7">
        <v>6.2270225544318887E-2</v>
      </c>
      <c r="BB95" s="85">
        <v>6.4677639188551239E-2</v>
      </c>
      <c r="BC95" s="20">
        <v>5.3831802444952302E-2</v>
      </c>
      <c r="BD95" s="20">
        <v>6.5526904007010209E-2</v>
      </c>
      <c r="BE95" s="20">
        <v>6.6214825159577259E-2</v>
      </c>
      <c r="BF95" s="20">
        <v>5.7741182985829975E-2</v>
      </c>
      <c r="BG95" s="88">
        <v>6.0505057961412638E-2</v>
      </c>
      <c r="BH95" s="33">
        <v>5.2586443640983999E-2</v>
      </c>
      <c r="BI95" s="44">
        <v>5.3858430853785881E-2</v>
      </c>
      <c r="BJ95" s="28">
        <v>5.9034679324073441E-2</v>
      </c>
      <c r="BK95" s="28">
        <v>6.5800184056749228E-2</v>
      </c>
      <c r="BL95" s="20">
        <v>6.000813581480921E-2</v>
      </c>
      <c r="BM95" s="20">
        <v>5.7100282234818896E-2</v>
      </c>
      <c r="BN95" s="88">
        <v>5.7338154528526621E-2</v>
      </c>
      <c r="BO95" s="33">
        <v>4.7107360179108514E-2</v>
      </c>
      <c r="BP95" s="44">
        <v>2.4159559340637321E-2</v>
      </c>
      <c r="BQ95" s="28">
        <v>4.5433337791139138E-2</v>
      </c>
      <c r="BR95" s="28">
        <v>5.514764871732504E-2</v>
      </c>
      <c r="BS95" s="28">
        <v>6.1267620065104937E-2</v>
      </c>
      <c r="BT95" s="28">
        <v>5.7723598081340782E-2</v>
      </c>
      <c r="BU95" s="97">
        <v>5.8971911908940806E-2</v>
      </c>
      <c r="BV95" s="33">
        <v>4.5009217287787145E-2</v>
      </c>
      <c r="BW95" s="44">
        <v>1.9278910368324086E-2</v>
      </c>
      <c r="BX95" s="28">
        <v>4.5781228550523571E-2</v>
      </c>
      <c r="BY95" s="28">
        <v>5.143835346464188E-2</v>
      </c>
      <c r="BZ95" s="28">
        <v>5.206349401673846E-2</v>
      </c>
      <c r="CA95" s="28">
        <v>4.7659649181159426E-2</v>
      </c>
      <c r="CB95" s="129">
        <v>4.9595741236332799E-2</v>
      </c>
      <c r="CC95" s="44">
        <v>4.1436141502390209E-2</v>
      </c>
      <c r="CD95" s="28">
        <v>1.9464791759362374E-2</v>
      </c>
      <c r="CE95" s="20">
        <v>4.1931173302551368E-2</v>
      </c>
      <c r="CF95" s="20">
        <v>5.5589582985278059E-2</v>
      </c>
      <c r="CG95" s="20">
        <v>5.3863506339714172E-2</v>
      </c>
      <c r="CH95" s="20">
        <v>4.8854566535918395E-2</v>
      </c>
      <c r="CI95" s="129">
        <v>4.453930301756423E-2</v>
      </c>
      <c r="CJ95" s="7">
        <v>4.2143258288996475E-2</v>
      </c>
      <c r="CK95" s="156">
        <v>4.459455658532082E-2</v>
      </c>
      <c r="CL95" s="7">
        <v>0.13395174967983109</v>
      </c>
      <c r="CM95" s="156">
        <v>3.0177943027168509E-2</v>
      </c>
    </row>
    <row r="96" spans="1:91" s="8" customFormat="1" ht="13.5" hidden="1" customHeight="1" x14ac:dyDescent="0.25">
      <c r="A96" s="283"/>
      <c r="B96" s="167"/>
      <c r="C96" s="105"/>
      <c r="D96" s="106">
        <f t="shared" si="26"/>
        <v>4.8278795886224579E-2</v>
      </c>
      <c r="E96" s="107">
        <f t="shared" si="27"/>
        <v>4.258627072687942E-2</v>
      </c>
      <c r="F96" s="108">
        <f t="shared" si="28"/>
        <v>4.6703427637524011E-2</v>
      </c>
      <c r="G96" s="109">
        <f t="shared" si="29"/>
        <v>5.6025774227862701E-2</v>
      </c>
      <c r="H96" s="109">
        <f t="shared" si="30"/>
        <v>5.3252498284394226E-2</v>
      </c>
      <c r="I96" s="109">
        <f t="shared" si="31"/>
        <v>5.2174933973682468E-2</v>
      </c>
      <c r="J96" s="110">
        <f t="shared" si="31"/>
        <v>5.1558574004917312E-2</v>
      </c>
      <c r="K96" s="106">
        <f t="shared" si="32"/>
        <v>5.04483733673304E-2</v>
      </c>
      <c r="L96" s="107">
        <f t="shared" si="33"/>
        <v>5.0495395110893605E-2</v>
      </c>
      <c r="M96" s="108">
        <f t="shared" si="34"/>
        <v>4.7912492189563706E-2</v>
      </c>
      <c r="N96" s="109">
        <f t="shared" si="35"/>
        <v>5.7015346534864224E-2</v>
      </c>
      <c r="O96" s="109">
        <f t="shared" si="36"/>
        <v>5.5267864937285208E-2</v>
      </c>
      <c r="P96" s="109">
        <f t="shared" si="37"/>
        <v>5.3383666564400807E-2</v>
      </c>
      <c r="Q96" s="110">
        <f t="shared" si="38"/>
        <v>5.3483205507446029E-2</v>
      </c>
      <c r="R96" s="106"/>
      <c r="S96" s="108"/>
      <c r="T96" s="108"/>
      <c r="U96" s="109"/>
      <c r="V96" s="109">
        <v>4.1418894906708678E-2</v>
      </c>
      <c r="W96" s="109">
        <v>3.9169697191308334E-2</v>
      </c>
      <c r="X96" s="158">
        <v>4.350751373786628E-2</v>
      </c>
      <c r="Y96" s="106"/>
      <c r="Z96" s="108"/>
      <c r="AA96" s="108"/>
      <c r="AB96" s="109"/>
      <c r="AC96" s="109"/>
      <c r="AD96" s="109">
        <v>5.1822693581127489E-2</v>
      </c>
      <c r="AE96" s="158">
        <v>5.196076433415462E-2</v>
      </c>
      <c r="AF96" s="106">
        <v>4.728971871325939E-2</v>
      </c>
      <c r="AG96" s="108">
        <v>5.296816253982798E-2</v>
      </c>
      <c r="AH96" s="108">
        <v>4.2845178315108659E-2</v>
      </c>
      <c r="AI96" s="109">
        <v>6.1930274138102717E-2</v>
      </c>
      <c r="AJ96" s="109">
        <v>5.6514598426654641E-2</v>
      </c>
      <c r="AK96" s="109">
        <v>5.4097888541774795E-2</v>
      </c>
      <c r="AL96" s="158">
        <v>5.1233884812712148E-2</v>
      </c>
      <c r="AM96" s="106">
        <v>5.5751208404656041E-2</v>
      </c>
      <c r="AN96" s="108">
        <v>6.0735496932173734E-2</v>
      </c>
      <c r="AO96" s="108">
        <v>4.8359721760366285E-2</v>
      </c>
      <c r="AP96" s="109">
        <v>5.6835551411334569E-2</v>
      </c>
      <c r="AQ96" s="109">
        <v>6.9708705174200497E-2</v>
      </c>
      <c r="AR96" s="109">
        <v>6.2814960072492876E-2</v>
      </c>
      <c r="AS96" s="158">
        <v>5.4562216622863688E-2</v>
      </c>
      <c r="AT96" s="111">
        <v>4.8613404770925059E-2</v>
      </c>
      <c r="AU96" s="112">
        <v>5.3559292186879194E-2</v>
      </c>
      <c r="AV96" s="109">
        <v>4.6815498057819149E-2</v>
      </c>
      <c r="AW96" s="109">
        <v>4.9143817046856046E-2</v>
      </c>
      <c r="AX96" s="109">
        <v>5.2241714778927063E-2</v>
      </c>
      <c r="AY96" s="109">
        <v>5.5342720517934478E-2</v>
      </c>
      <c r="AZ96" s="113">
        <v>6.0289104955336882E-2</v>
      </c>
      <c r="BA96" s="111">
        <v>5.6900552702555673E-2</v>
      </c>
      <c r="BB96" s="112">
        <v>6.1726656186406666E-2</v>
      </c>
      <c r="BC96" s="109">
        <v>5.0820567288928441E-2</v>
      </c>
      <c r="BD96" s="109">
        <v>6.1280794014529669E-2</v>
      </c>
      <c r="BE96" s="109">
        <v>5.8687797300373087E-2</v>
      </c>
      <c r="BF96" s="109">
        <v>5.3038942803951057E-2</v>
      </c>
      <c r="BG96" s="113">
        <v>5.8537435165772832E-2</v>
      </c>
      <c r="BH96" s="106">
        <v>4.8885572314056595E-2</v>
      </c>
      <c r="BI96" s="107">
        <v>5.0148578177617656E-2</v>
      </c>
      <c r="BJ96" s="108">
        <v>5.5070864615586121E-2</v>
      </c>
      <c r="BK96" s="108">
        <v>6.0881963598351317E-2</v>
      </c>
      <c r="BL96" s="109">
        <v>5.4159704808720545E-2</v>
      </c>
      <c r="BM96" s="109">
        <v>5.4662888554080052E-2</v>
      </c>
      <c r="BN96" s="113">
        <v>5.3255014377255681E-2</v>
      </c>
      <c r="BO96" s="106">
        <v>4.5249783298529661E-2</v>
      </c>
      <c r="BP96" s="107">
        <v>2.3834184642456416E-2</v>
      </c>
      <c r="BQ96" s="108">
        <v>4.3563123099573609E-2</v>
      </c>
      <c r="BR96" s="108">
        <v>5.2019679000011011E-2</v>
      </c>
      <c r="BS96" s="108">
        <v>5.4143639165411914E-2</v>
      </c>
      <c r="BT96" s="108">
        <v>5.6119541252537423E-2</v>
      </c>
      <c r="BU96" s="114">
        <v>5.4519710053606125E-2</v>
      </c>
      <c r="BV96" s="106">
        <v>4.316512597044498E-2</v>
      </c>
      <c r="BW96" s="107">
        <v>1.8911236131780262E-2</v>
      </c>
      <c r="BX96" s="108">
        <v>4.4139425542415879E-2</v>
      </c>
      <c r="BY96" s="108">
        <v>5.0423417032179847E-2</v>
      </c>
      <c r="BZ96" s="108">
        <v>4.6398569921238177E-2</v>
      </c>
      <c r="CA96" s="108">
        <v>4.7148841442430721E-2</v>
      </c>
      <c r="CB96" s="248">
        <v>4.5054654618084125E-2</v>
      </c>
      <c r="CC96" s="107">
        <v>4.0375000915369302E-2</v>
      </c>
      <c r="CD96" s="108">
        <v>1.8806559017893472E-2</v>
      </c>
      <c r="CE96" s="109">
        <v>4.2013042420393949E-2</v>
      </c>
      <c r="CF96" s="109">
        <v>5.5690697581536455E-2</v>
      </c>
      <c r="CG96" s="109">
        <v>4.599886007731336E-2</v>
      </c>
      <c r="CH96" s="109">
        <v>4.7531165779187583E-2</v>
      </c>
      <c r="CI96" s="248">
        <v>4.2665441371520743E-2</v>
      </c>
      <c r="CJ96" s="111">
        <v>3.9545161021189358E-2</v>
      </c>
      <c r="CK96" s="158">
        <v>4.567838129725113E-2</v>
      </c>
      <c r="CL96" s="111">
        <v>3.035730047371293E-2</v>
      </c>
      <c r="CM96" s="158">
        <v>2.6165277906279791E-2</v>
      </c>
    </row>
    <row r="97" spans="1:91" x14ac:dyDescent="0.25">
      <c r="A97" s="281" t="s">
        <v>31</v>
      </c>
      <c r="B97" s="278" t="s">
        <v>40</v>
      </c>
      <c r="C97" s="13" t="s">
        <v>25</v>
      </c>
      <c r="D97" s="31">
        <f t="shared" si="26"/>
        <v>4.9491357255031801E-2</v>
      </c>
      <c r="E97" s="42">
        <f t="shared" si="27"/>
        <v>5.20358149459344E-2</v>
      </c>
      <c r="F97" s="26">
        <f t="shared" si="28"/>
        <v>5.642298697535144E-2</v>
      </c>
      <c r="G97" s="18">
        <f t="shared" si="29"/>
        <v>7.1144469662819704E-2</v>
      </c>
      <c r="H97" s="18">
        <f t="shared" si="30"/>
        <v>5.8503859551016758E-2</v>
      </c>
      <c r="I97" s="18">
        <f t="shared" si="31"/>
        <v>5.8124482259627019E-2</v>
      </c>
      <c r="J97" s="83">
        <f t="shared" si="31"/>
        <v>6.3824945286613213E-2</v>
      </c>
      <c r="K97" s="31">
        <f t="shared" si="32"/>
        <v>4.9926608063843005E-2</v>
      </c>
      <c r="L97" s="42">
        <f t="shared" si="33"/>
        <v>5.4792232983081349E-2</v>
      </c>
      <c r="M97" s="26">
        <f t="shared" si="34"/>
        <v>5.647933247578299E-2</v>
      </c>
      <c r="N97" s="18">
        <f t="shared" si="35"/>
        <v>7.1192887953840406E-2</v>
      </c>
      <c r="O97" s="18">
        <f t="shared" si="36"/>
        <v>5.8715189357855462E-2</v>
      </c>
      <c r="P97" s="18">
        <f t="shared" si="37"/>
        <v>5.7420549788108309E-2</v>
      </c>
      <c r="Q97" s="83">
        <f t="shared" si="38"/>
        <v>6.2599368693612351E-2</v>
      </c>
      <c r="R97" s="31">
        <f>'Taux par province et catégorie'!Q4</f>
        <v>3.7087783385319373E-2</v>
      </c>
      <c r="S97" s="26">
        <f>'Taux par province et catégorie'!R4</f>
        <v>3.2424450791524617E-2</v>
      </c>
      <c r="T97" s="26">
        <f>'Taux par province et catégorie'!S4</f>
        <v>4.6514992162784062E-2</v>
      </c>
      <c r="U97" s="18">
        <f>'Taux par province et catégorie'!T4</f>
        <v>5.0607613426862319E-2</v>
      </c>
      <c r="V97" s="18">
        <f>'Taux par province et catégorie'!U4</f>
        <v>3.9807251075677758E-2</v>
      </c>
      <c r="W97" s="18">
        <f>'Taux par province et catégorie'!V4</f>
        <v>4.8683156443060122E-2</v>
      </c>
      <c r="X97" s="154">
        <f>'Taux par province et catégorie'!W4</f>
        <v>5.3215832947523509E-2</v>
      </c>
      <c r="Y97" s="31">
        <f>'Taux par province et catégorie'!X4</f>
        <v>4.8527573028203715E-2</v>
      </c>
      <c r="Z97" s="26">
        <f>'Taux par province et catégorie'!Y4</f>
        <v>5.1828442784380167E-2</v>
      </c>
      <c r="AA97" s="26">
        <f>'Taux par province et catégorie'!Z4</f>
        <v>6.6098653043432307E-2</v>
      </c>
      <c r="AB97" s="18">
        <f>'Taux par province et catégorie'!AA4</f>
        <v>6.663854139208257E-2</v>
      </c>
      <c r="AC97" s="18">
        <f>'Taux par province et catégorie'!AB4</f>
        <v>4.7808896771589747E-2</v>
      </c>
      <c r="AD97" s="18">
        <f>'Taux par province et catégorie'!AC4</f>
        <v>5.6221109125964966E-2</v>
      </c>
      <c r="AE97" s="154">
        <f>'Taux par province et catégorie'!AD4</f>
        <v>6.4796188177681249E-2</v>
      </c>
      <c r="AF97" s="31">
        <f>'Taux par province et catégorie'!AE4</f>
        <v>5.3524513936390891E-2</v>
      </c>
      <c r="AG97" s="26">
        <f>'Taux par province et catégorie'!AF4</f>
        <v>5.2979711914018256E-2</v>
      </c>
      <c r="AH97" s="26">
        <f>'Taux par province et catégorie'!AG4</f>
        <v>5.4259079130030446E-2</v>
      </c>
      <c r="AI97" s="18">
        <f>'Taux par province et catégorie'!AH4</f>
        <v>8.106694919278859E-2</v>
      </c>
      <c r="AJ97" s="18">
        <f>'Taux par province et catégorie'!AI4</f>
        <v>5.7664133139646301E-2</v>
      </c>
      <c r="AK97" s="18">
        <f>'Taux par province et catégorie'!AJ4</f>
        <v>5.9836914104185152E-2</v>
      </c>
      <c r="AL97" s="154">
        <f>'Taux par province et catégorie'!AK4</f>
        <v>6.0156228919896602E-2</v>
      </c>
      <c r="AM97" s="31">
        <f>'Taux par province et catégorie'!AL4</f>
        <v>5.8494741789521743E-2</v>
      </c>
      <c r="AN97" s="26">
        <f>'Taux par province et catégorie'!AM4</f>
        <v>5.7986237810385435E-2</v>
      </c>
      <c r="AO97" s="26">
        <f>'Taux par province et catégorie'!AN4</f>
        <v>5.9881936263829705E-2</v>
      </c>
      <c r="AP97" s="18">
        <f>'Taux par province et catégorie'!AO4</f>
        <v>7.2634938494708312E-2</v>
      </c>
      <c r="AQ97" s="18">
        <f>'Taux par province et catégorie'!AP4</f>
        <v>7.4845085729305399E-2</v>
      </c>
      <c r="AR97" s="18">
        <f>'Taux par province et catégorie'!AQ4</f>
        <v>6.6331958430195001E-2</v>
      </c>
      <c r="AS97" s="154">
        <f>'Taux par province et catégorie'!AR4</f>
        <v>6.5427745241553037E-2</v>
      </c>
      <c r="AT97" s="3">
        <f>'Taux par province et catégorie'!AS4</f>
        <v>4.6616016806535238E-2</v>
      </c>
      <c r="AU97" s="83">
        <f>'Taux par province et catégorie'!AT4</f>
        <v>6.9696333515825742E-2</v>
      </c>
      <c r="AV97" s="18">
        <f>'Taux par province et catégorie'!AU4</f>
        <v>5.1871104693870934E-2</v>
      </c>
      <c r="AW97" s="18">
        <f>'Taux par province et catégorie'!AV4</f>
        <v>7.5791469187886346E-2</v>
      </c>
      <c r="AX97" s="18">
        <f>'Taux par province et catégorie'!AW4</f>
        <v>5.6599473862506036E-2</v>
      </c>
      <c r="AY97" s="18">
        <f>'Taux par province et catégorie'!AX4</f>
        <v>5.4765493939729515E-2</v>
      </c>
      <c r="AZ97" s="86">
        <f>'Taux par province et catégorie'!AY4</f>
        <v>6.156827312203212E-2</v>
      </c>
      <c r="BA97" s="3">
        <f>'Taux par province et catégorie'!AZ4</f>
        <v>5.8503791139023445E-2</v>
      </c>
      <c r="BB97" s="83">
        <f>'Taux par province et catégorie'!BA4</f>
        <v>7.18050582843901E-2</v>
      </c>
      <c r="BC97" s="18">
        <f>'Taux par province et catégorie'!BB4</f>
        <v>5.4158545277645104E-2</v>
      </c>
      <c r="BD97" s="18">
        <f>'Taux par province et catégorie'!BC4</f>
        <v>8.1544482236154181E-2</v>
      </c>
      <c r="BE97" s="18">
        <f>'Taux par province et catégorie'!BD4</f>
        <v>6.7660203728947668E-2</v>
      </c>
      <c r="BF97" s="18">
        <f>'Taux par province et catégorie'!BE4</f>
        <v>5.3193459997329932E-2</v>
      </c>
      <c r="BG97" s="86">
        <f>'Taux par province et catégorie'!BF4</f>
        <v>7.1711276048052719E-2</v>
      </c>
      <c r="BH97" s="31">
        <f>'Taux par province et catégorie'!BG4</f>
        <v>4.8944265029677844E-2</v>
      </c>
      <c r="BI97" s="42">
        <f>'Taux par province et catégorie'!BH4</f>
        <v>5.9033558901187756E-2</v>
      </c>
      <c r="BJ97" s="26">
        <f>'Taux par province et catégorie'!BI4</f>
        <v>6.2415639934584599E-2</v>
      </c>
      <c r="BK97" s="26">
        <f>'Taux par province et catégorie'!BJ4</f>
        <v>7.675617324764987E-2</v>
      </c>
      <c r="BL97" s="18">
        <f>'Taux par province et catégorie'!BK4</f>
        <v>5.8448999381765884E-2</v>
      </c>
      <c r="BM97" s="18">
        <f>'Taux par province et catégorie'!BL4</f>
        <v>5.7218129589495292E-2</v>
      </c>
      <c r="BN97" s="86">
        <f>'Taux par province et catégorie'!BM4</f>
        <v>6.0967295564720692E-2</v>
      </c>
      <c r="BO97" s="31">
        <f>'Taux par province et catégorie'!BN4</f>
        <v>4.7714179396071775E-2</v>
      </c>
      <c r="BP97" s="42">
        <f>'Taux par province et catégorie'!BO4</f>
        <v>4.2584069862938702E-2</v>
      </c>
      <c r="BQ97" s="26">
        <f>'Taux par province et catégorie'!BP4</f>
        <v>5.6634709300086822E-2</v>
      </c>
      <c r="BR97" s="26">
        <f>'Taux par province et catégorie'!BQ4</f>
        <v>6.45029364525911E-2</v>
      </c>
      <c r="BS97" s="26">
        <f>'Taux par province et catégorie'!BR4</f>
        <v>6.6887471173404892E-2</v>
      </c>
      <c r="BT97" s="26">
        <f>'Taux par province et catégorie'!BS4</f>
        <v>6.3114176674906486E-2</v>
      </c>
      <c r="BU97" s="95">
        <f>'Taux par province et catégorie'!BT4</f>
        <v>6.295210952743889E-2</v>
      </c>
      <c r="BV97" s="31">
        <f>'Taux par province et catégorie'!BU4</f>
        <v>4.9579471626703168E-2</v>
      </c>
      <c r="BW97" s="42">
        <f>'Taux par province et catégorie'!BV4</f>
        <v>3.7550980173981126E-2</v>
      </c>
      <c r="BX97" s="26">
        <f>'Taux par province et catégorie'!BW4</f>
        <v>5.9571918946939695E-2</v>
      </c>
      <c r="BY97" s="26">
        <f>'Taux par province et catégorie'!BX4</f>
        <v>7.0024847640896531E-2</v>
      </c>
      <c r="BZ97" s="26">
        <f>'Taux par province et catégorie'!BY4</f>
        <v>5.7997666841345476E-2</v>
      </c>
      <c r="CA97" s="26">
        <f>'Taux par province et catégorie'!BZ4</f>
        <v>5.8096683427933608E-2</v>
      </c>
      <c r="CB97" s="127">
        <f>'Taux par province et catégorie'!CA4</f>
        <v>8.0368585000682544E-2</v>
      </c>
      <c r="CC97" s="42">
        <f>'Taux par province et catégorie'!CB4</f>
        <v>4.5921236412870783E-2</v>
      </c>
      <c r="CD97" s="26">
        <f>'Taux par province et catégorie'!CC4</f>
        <v>4.4469305420712056E-2</v>
      </c>
      <c r="CE97" s="18">
        <f>'Taux par province et catégorie'!CD4</f>
        <v>5.2823291000310788E-2</v>
      </c>
      <c r="CF97" s="18">
        <f>'Taux par province et catégorie'!CE4</f>
        <v>7.187674535657726E-2</v>
      </c>
      <c r="CG97" s="18">
        <f>'Taux par province et catégorie'!CF4</f>
        <v>5.7319413805978353E-2</v>
      </c>
      <c r="CH97" s="18">
        <f>'Taux par province et catégorie'!CG4</f>
        <v>6.378374086347019E-2</v>
      </c>
      <c r="CI97" s="127">
        <f>'Taux par province et catégorie'!CH4</f>
        <v>5.7085918316550736E-2</v>
      </c>
      <c r="CJ97" s="3">
        <f>'Taux par province et catégorie'!CI4</f>
        <v>5.3534661866603141E-2</v>
      </c>
      <c r="CK97" s="154">
        <f>'Taux par province et catégorie'!CJ4</f>
        <v>6.0545231528128372E-2</v>
      </c>
      <c r="CL97" s="3">
        <f>'Taux par province et catégorie'!CK4</f>
        <v>4.0538104746018357E-2</v>
      </c>
      <c r="CM97" s="154">
        <f>'Taux par province et catégorie'!CL4</f>
        <v>3.5047997682253799E-2</v>
      </c>
    </row>
    <row r="98" spans="1:91" x14ac:dyDescent="0.25">
      <c r="A98" s="282"/>
      <c r="B98" s="279"/>
      <c r="C98" s="14" t="s">
        <v>26</v>
      </c>
      <c r="D98" s="32">
        <f t="shared" si="26"/>
        <v>6.3569326538844242E-2</v>
      </c>
      <c r="E98" s="43">
        <f t="shared" si="27"/>
        <v>5.9361053493285319E-2</v>
      </c>
      <c r="F98" s="27">
        <f t="shared" si="28"/>
        <v>6.3352405346542809E-2</v>
      </c>
      <c r="G98" s="19">
        <f t="shared" si="29"/>
        <v>7.7070534106402716E-2</v>
      </c>
      <c r="H98" s="19">
        <f t="shared" si="30"/>
        <v>7.8640106433284188E-2</v>
      </c>
      <c r="I98" s="19">
        <f t="shared" si="31"/>
        <v>8.5063905886174809E-2</v>
      </c>
      <c r="J98" s="84">
        <f t="shared" si="31"/>
        <v>8.1909546962357721E-2</v>
      </c>
      <c r="K98" s="32">
        <f t="shared" si="32"/>
        <v>6.3929546107722723E-2</v>
      </c>
      <c r="L98" s="43">
        <f t="shared" si="33"/>
        <v>6.5090015466513704E-2</v>
      </c>
      <c r="M98" s="27">
        <f t="shared" si="34"/>
        <v>6.3442120970164495E-2</v>
      </c>
      <c r="N98" s="19">
        <f t="shared" si="35"/>
        <v>7.8103100177685181E-2</v>
      </c>
      <c r="O98" s="19">
        <f t="shared" si="36"/>
        <v>7.9457776286238527E-2</v>
      </c>
      <c r="P98" s="19">
        <f t="shared" si="37"/>
        <v>8.5860841329050891E-2</v>
      </c>
      <c r="Q98" s="84">
        <f t="shared" si="38"/>
        <v>8.3333057141809733E-2</v>
      </c>
      <c r="R98" s="32">
        <f>'Taux par province et catégorie'!Q5</f>
        <v>3.700682923750237E-2</v>
      </c>
      <c r="S98" s="27">
        <f>'Taux par province et catégorie'!R5</f>
        <v>4.1699689882261491E-2</v>
      </c>
      <c r="T98" s="27">
        <f>'Taux par province et catégorie'!S5</f>
        <v>4.9556096852629489E-2</v>
      </c>
      <c r="U98" s="19">
        <f>'Taux par province et catégorie'!T5</f>
        <v>5.0558132770437525E-2</v>
      </c>
      <c r="V98" s="19">
        <f>'Taux par province et catégorie'!U5</f>
        <v>5.6166307080406735E-2</v>
      </c>
      <c r="W98" s="19">
        <f>'Taux par province et catégorie'!V5</f>
        <v>6.4967636352484981E-2</v>
      </c>
      <c r="X98" s="155">
        <f>'Taux par province et catégorie'!W5</f>
        <v>6.6745483478963197E-2</v>
      </c>
      <c r="Y98" s="32">
        <f>'Taux par province et catégorie'!X5</f>
        <v>5.3556024882063118E-2</v>
      </c>
      <c r="Z98" s="27">
        <f>'Taux par province et catégorie'!Y5</f>
        <v>5.9644404996254459E-2</v>
      </c>
      <c r="AA98" s="27">
        <f>'Taux par province et catégorie'!Z5</f>
        <v>7.7036264002032492E-2</v>
      </c>
      <c r="AB98" s="19">
        <f>'Taux par province et catégorie'!AA5</f>
        <v>7.2080073266472866E-2</v>
      </c>
      <c r="AC98" s="19">
        <f>'Taux par province et catégorie'!AB5</f>
        <v>7.3350774418655479E-2</v>
      </c>
      <c r="AD98" s="19">
        <f>'Taux par province et catégorie'!AC5</f>
        <v>7.8544673466122775E-2</v>
      </c>
      <c r="AE98" s="155">
        <f>'Taux par province et catégorie'!AD5</f>
        <v>7.5843748610686462E-2</v>
      </c>
      <c r="AF98" s="32">
        <f>'Taux par province et catégorie'!AE5</f>
        <v>6.4709042855313328E-2</v>
      </c>
      <c r="AG98" s="27">
        <f>'Taux par province et catégorie'!AF5</f>
        <v>6.5182441552192119E-2</v>
      </c>
      <c r="AH98" s="27">
        <f>'Taux par province et catégorie'!AG5</f>
        <v>5.6061868532145086E-2</v>
      </c>
      <c r="AI98" s="19">
        <f>'Taux par province et catégorie'!AH5</f>
        <v>8.0403575531973068E-2</v>
      </c>
      <c r="AJ98" s="19">
        <f>'Taux par province et catégorie'!AI5</f>
        <v>7.9395474922186501E-2</v>
      </c>
      <c r="AK98" s="19">
        <f>'Taux par province et catégorie'!AJ5</f>
        <v>8.5044885846622634E-2</v>
      </c>
      <c r="AL98" s="155">
        <f>'Taux par province et catégorie'!AK5</f>
        <v>7.9277137948003673E-2</v>
      </c>
      <c r="AM98" s="32">
        <f>'Taux par province et catégorie'!AL5</f>
        <v>6.3495629118065222E-2</v>
      </c>
      <c r="AN98" s="27">
        <f>'Taux par province et catégorie'!AM5</f>
        <v>6.9689265468576456E-2</v>
      </c>
      <c r="AO98" s="27">
        <f>'Taux par province et catégorie'!AN5</f>
        <v>5.9461283551999526E-2</v>
      </c>
      <c r="AP98" s="19">
        <f>'Taux par province et catégorie'!AO5</f>
        <v>7.651476626765738E-2</v>
      </c>
      <c r="AQ98" s="19">
        <f>'Taux par province et catégorie'!AP5</f>
        <v>9.6069516106554426E-2</v>
      </c>
      <c r="AR98" s="19">
        <f>'Taux par province et catégorie'!AQ5</f>
        <v>9.5169339839149089E-2</v>
      </c>
      <c r="AS98" s="155">
        <f>'Taux par province et catégorie'!AR5</f>
        <v>8.4840950269395143E-2</v>
      </c>
      <c r="AT98" s="5">
        <f>'Taux par province et catégorie'!AS5</f>
        <v>7.563804974838266E-2</v>
      </c>
      <c r="AU98" s="84">
        <f>'Taux par province et catégorie'!AT5</f>
        <v>7.9602882179697174E-2</v>
      </c>
      <c r="AV98" s="19">
        <f>'Taux par province et catégorie'!AU5</f>
        <v>6.0540249632419815E-2</v>
      </c>
      <c r="AW98" s="19">
        <f>'Taux par province et catégorie'!AV5</f>
        <v>9.2922037277406791E-2</v>
      </c>
      <c r="AX98" s="19">
        <f>'Taux par province et catégorie'!AW5</f>
        <v>7.8020882159908087E-2</v>
      </c>
      <c r="AY98" s="19">
        <f>'Taux par province et catégorie'!AX5</f>
        <v>9.4431760057436656E-2</v>
      </c>
      <c r="AZ98" s="87">
        <f>'Taux par province et catégorie'!AY5</f>
        <v>9.7031433754479368E-2</v>
      </c>
      <c r="BA98" s="5">
        <f>'Taux par province et catégorie'!AZ5</f>
        <v>8.4466979562356437E-2</v>
      </c>
      <c r="BB98" s="84">
        <f>'Taux par province et catégorie'!BA5</f>
        <v>8.6038620807948454E-2</v>
      </c>
      <c r="BC98" s="19">
        <f>'Taux par province et catégorie'!BB5</f>
        <v>7.0244778899645741E-2</v>
      </c>
      <c r="BD98" s="19">
        <f>'Taux par province et catégorie'!BC5</f>
        <v>9.0770623386272176E-2</v>
      </c>
      <c r="BE98" s="19">
        <f>'Taux par province et catégorie'!BD5</f>
        <v>8.4362041844503063E-2</v>
      </c>
      <c r="BF98" s="19">
        <f>'Taux par province et catégorie'!BE5</f>
        <v>9.3062098607791216E-2</v>
      </c>
      <c r="BG98" s="87">
        <f>'Taux par province et catégorie'!BF5</f>
        <v>9.158758534204435E-2</v>
      </c>
      <c r="BH98" s="32">
        <f>'Taux par province et catégorie'!BG5</f>
        <v>6.9078754830790651E-2</v>
      </c>
      <c r="BI98" s="43">
        <f>'Taux par province et catégorie'!BH5</f>
        <v>8.1832324573273441E-2</v>
      </c>
      <c r="BJ98" s="27">
        <f>'Taux par province et catégorie'!BI5</f>
        <v>7.3723150978417515E-2</v>
      </c>
      <c r="BK98" s="27">
        <f>'Taux par province et catégorie'!BJ5</f>
        <v>8.6906144054459886E-2</v>
      </c>
      <c r="BL98" s="19">
        <f>'Taux par province et catégorie'!BK5</f>
        <v>8.0507825604936287E-2</v>
      </c>
      <c r="BM98" s="19">
        <f>'Taux par province et catégorie'!BL5</f>
        <v>8.5993239593324694E-2</v>
      </c>
      <c r="BN98" s="87">
        <f>'Taux par province et catégorie'!BM5</f>
        <v>8.3302421292249629E-2</v>
      </c>
      <c r="BO98" s="32">
        <f>'Taux par province et catégorie'!BN5</f>
        <v>6.3485058627307966E-2</v>
      </c>
      <c r="BP98" s="43">
        <f>'Taux par province et catégorie'!BO5</f>
        <v>3.7030494271906009E-2</v>
      </c>
      <c r="BQ98" s="27">
        <f>'Taux par province et catégorie'!BP5</f>
        <v>6.0913275312026241E-2</v>
      </c>
      <c r="BR98" s="27">
        <f>'Taux par province et catégorie'!BQ5</f>
        <v>7.4669448866801866E-2</v>
      </c>
      <c r="BS98" s="27">
        <f>'Taux par province et catégorie'!BR5</f>
        <v>8.7789388152757594E-2</v>
      </c>
      <c r="BT98" s="27">
        <f>'Taux par province et catégorie'!BS5</f>
        <v>8.9673096869475069E-2</v>
      </c>
      <c r="BU98" s="96">
        <f>'Taux par province et catégorie'!BT5</f>
        <v>8.803569643865608E-2</v>
      </c>
      <c r="BV98" s="32">
        <f>'Taux par province et catégorie'!BU5</f>
        <v>6.9463343050263485E-2</v>
      </c>
      <c r="BW98" s="43">
        <f>'Taux par province et catégorie'!BV5</f>
        <v>3.2661771914156507E-2</v>
      </c>
      <c r="BX98" s="27">
        <f>'Taux par province et catégorie'!BW5</f>
        <v>6.5762872614563123E-2</v>
      </c>
      <c r="BY98" s="27">
        <f>'Taux par province et catégorie'!BX5</f>
        <v>7.7872149815830488E-2</v>
      </c>
      <c r="BZ98" s="27">
        <f>'Taux par province et catégorie'!BY5</f>
        <v>7.6279523892816475E-2</v>
      </c>
      <c r="CA98" s="27">
        <f>'Taux par province et catégorie'!BZ5</f>
        <v>8.4033162996570931E-2</v>
      </c>
      <c r="CB98" s="128">
        <f>'Taux par province et catégorie'!CA5</f>
        <v>7.7764306557859597E-2</v>
      </c>
      <c r="CC98" s="43">
        <f>'Taux par province et catégorie'!CB5</f>
        <v>5.4793553476397153E-2</v>
      </c>
      <c r="CD98" s="27">
        <f>'Taux par province et catégorie'!CC5</f>
        <v>4.022863928658707E-2</v>
      </c>
      <c r="CE98" s="19">
        <f>'Taux par province et catégorie'!CD5</f>
        <v>6.0224213089548943E-2</v>
      </c>
      <c r="CF98" s="19">
        <f>'Taux par province et catégorie'!CE5</f>
        <v>6.8008389826715338E-2</v>
      </c>
      <c r="CG98" s="19">
        <f>'Taux par province et catégorie'!CF5</f>
        <v>7.4459330150117201E-2</v>
      </c>
      <c r="CH98" s="19">
        <f>'Taux par province et catégorie'!CG5</f>
        <v>7.971916523277002E-2</v>
      </c>
      <c r="CI98" s="128">
        <f>'Taux par province et catégorie'!CH5</f>
        <v>7.466670593123978E-2</v>
      </c>
      <c r="CJ98" s="5">
        <f>'Taux par province et catégorie'!CI5</f>
        <v>6.0682747536459185E-2</v>
      </c>
      <c r="CK98" s="155">
        <f>'Taux par province et catégorie'!CJ5</f>
        <v>7.3006355620786278E-2</v>
      </c>
      <c r="CL98" s="5">
        <f>'Taux par province et catégorie'!CK5</f>
        <v>4.3375497388646822E-2</v>
      </c>
      <c r="CM98" s="155">
        <f>'Taux par province et catégorie'!CL5</f>
        <v>3.8468101090918812E-2</v>
      </c>
    </row>
    <row r="99" spans="1:91" x14ac:dyDescent="0.25">
      <c r="A99" s="282"/>
      <c r="B99" s="279"/>
      <c r="C99" s="14" t="s">
        <v>36</v>
      </c>
      <c r="D99" s="32">
        <f t="shared" si="26"/>
        <v>7.9761485307985644E-2</v>
      </c>
      <c r="E99" s="43">
        <f t="shared" si="27"/>
        <v>7.4352817915140618E-2</v>
      </c>
      <c r="F99" s="27">
        <f t="shared" si="28"/>
        <v>7.9944247943917662E-2</v>
      </c>
      <c r="G99" s="19">
        <f t="shared" si="29"/>
        <v>8.4572009741971155E-2</v>
      </c>
      <c r="H99" s="19">
        <f t="shared" si="30"/>
        <v>9.8259685269756203E-2</v>
      </c>
      <c r="I99" s="19">
        <f t="shared" si="31"/>
        <v>0.10147073881404298</v>
      </c>
      <c r="J99" s="84">
        <f t="shared" si="31"/>
        <v>9.0903879461037965E-2</v>
      </c>
      <c r="K99" s="32">
        <f t="shared" si="32"/>
        <v>7.6362994913699911E-2</v>
      </c>
      <c r="L99" s="43">
        <f t="shared" si="33"/>
        <v>8.133856691867361E-2</v>
      </c>
      <c r="M99" s="27">
        <f t="shared" si="34"/>
        <v>7.9464935663654479E-2</v>
      </c>
      <c r="N99" s="19">
        <f t="shared" si="35"/>
        <v>8.7379379892651196E-2</v>
      </c>
      <c r="O99" s="19">
        <f t="shared" si="36"/>
        <v>9.488713374341487E-2</v>
      </c>
      <c r="P99" s="19">
        <f t="shared" si="37"/>
        <v>0.10086120609778598</v>
      </c>
      <c r="Q99" s="84">
        <f t="shared" si="38"/>
        <v>9.1030195089567306E-2</v>
      </c>
      <c r="R99" s="32">
        <f>'Taux par province et catégorie'!Q6</f>
        <v>4.6615204179900713E-2</v>
      </c>
      <c r="S99" s="27">
        <f>'Taux par province et catégorie'!R6</f>
        <v>5.5919675825602901E-2</v>
      </c>
      <c r="T99" s="27">
        <f>'Taux par province et catégorie'!S6</f>
        <v>6.5088791123916426E-2</v>
      </c>
      <c r="U99" s="19">
        <f>'Taux par province et catégorie'!T6</f>
        <v>7.2766976226252195E-2</v>
      </c>
      <c r="V99" s="19">
        <f>'Taux par province et catégorie'!U6</f>
        <v>7.2174704477137364E-2</v>
      </c>
      <c r="W99" s="19">
        <f>'Taux par province et catégorie'!V6</f>
        <v>7.9143369076468406E-2</v>
      </c>
      <c r="X99" s="155">
        <f>'Taux par province et catégorie'!W6</f>
        <v>6.7549174509245358E-2</v>
      </c>
      <c r="Y99" s="32">
        <f>'Taux par province et catégorie'!X6</f>
        <v>5.046674048658966E-2</v>
      </c>
      <c r="Z99" s="27">
        <f>'Taux par province et catégorie'!Y6</f>
        <v>7.7581515112581587E-2</v>
      </c>
      <c r="AA99" s="27">
        <f>'Taux par province et catégorie'!Z6</f>
        <v>0.10601433057142957</v>
      </c>
      <c r="AB99" s="19">
        <f>'Taux par province et catégorie'!AA6</f>
        <v>7.3031086023326891E-2</v>
      </c>
      <c r="AC99" s="19">
        <f>'Taux par province et catégorie'!AB6</f>
        <v>8.1143759286855077E-2</v>
      </c>
      <c r="AD99" s="19">
        <f>'Taux par province et catégorie'!AC6</f>
        <v>9.1905519894299348E-2</v>
      </c>
      <c r="AE99" s="155">
        <f>'Taux par province et catégorie'!AD6</f>
        <v>8.4180514335093756E-2</v>
      </c>
      <c r="AF99" s="32">
        <f>'Taux par province et catégorie'!AE6</f>
        <v>7.4846290104687505E-2</v>
      </c>
      <c r="AG99" s="27">
        <f>'Taux par province et catégorie'!AF6</f>
        <v>8.1425071301951729E-2</v>
      </c>
      <c r="AH99" s="27">
        <f>'Taux par province et catégorie'!AG6</f>
        <v>7.0638262138914984E-2</v>
      </c>
      <c r="AI99" s="19">
        <f>'Taux par province et catégorie'!AH6</f>
        <v>9.0075924663690229E-2</v>
      </c>
      <c r="AJ99" s="19">
        <f>'Taux par province et catégorie'!AI6</f>
        <v>8.5035599458716873E-2</v>
      </c>
      <c r="AK99" s="19">
        <f>'Taux par province et catégorie'!AJ6</f>
        <v>0.10023485636323255</v>
      </c>
      <c r="AL99" s="155">
        <f>'Taux par province et catégorie'!AK6</f>
        <v>8.2834650077324309E-2</v>
      </c>
      <c r="AM99" s="32">
        <f>'Taux par province et catégorie'!AL6</f>
        <v>9.6048247696883915E-2</v>
      </c>
      <c r="AN99" s="27">
        <f>'Taux par province et catégorie'!AM6</f>
        <v>8.642083230491833E-2</v>
      </c>
      <c r="AO99" s="27">
        <f>'Taux par province et catégorie'!AN6</f>
        <v>7.8892636771766028E-2</v>
      </c>
      <c r="AP99" s="19">
        <f>'Taux par province et catégorie'!AO6</f>
        <v>8.5609787620964301E-2</v>
      </c>
      <c r="AQ99" s="19">
        <f>'Taux par province et catégorie'!AP6</f>
        <v>0.11590128732197595</v>
      </c>
      <c r="AR99" s="19">
        <f>'Taux par province et catégorie'!AQ6</f>
        <v>0.10571123503630125</v>
      </c>
      <c r="AS99" s="155">
        <f>'Taux par province et catégorie'!AR6</f>
        <v>0.1070036138617607</v>
      </c>
      <c r="AT99" s="5">
        <f>'Taux par province et catégorie'!AS6</f>
        <v>9.057016784731535E-2</v>
      </c>
      <c r="AU99" s="84">
        <f>'Taux par province et catégorie'!AT6</f>
        <v>9.3100497929454976E-2</v>
      </c>
      <c r="AV99" s="19">
        <f>'Taux par province et catégorie'!AU6</f>
        <v>7.6331845767583173E-2</v>
      </c>
      <c r="AW99" s="19">
        <f>'Taux par province et catégorie'!AV6</f>
        <v>8.4644376507858624E-2</v>
      </c>
      <c r="AX99" s="19">
        <f>'Taux par province et catégorie'!AW6</f>
        <v>9.1099752484932975E-2</v>
      </c>
      <c r="AY99" s="19">
        <f>'Taux par province et catégorie'!AX6</f>
        <v>9.9695828697803371E-2</v>
      </c>
      <c r="AZ99" s="87">
        <f>'Taux par province et catégorie'!AY6</f>
        <v>0.11236184151031857</v>
      </c>
      <c r="BA99" s="5">
        <f>'Taux par province et catégorie'!AZ6</f>
        <v>9.2295908993305337E-2</v>
      </c>
      <c r="BB99" s="84">
        <f>'Taux par province et catégorie'!BA6</f>
        <v>9.3456362478438734E-2</v>
      </c>
      <c r="BC99" s="19">
        <f>'Taux par province et catégorie'!BB6</f>
        <v>7.7826402723423074E-2</v>
      </c>
      <c r="BD99" s="19">
        <f>'Taux par province et catégorie'!BC6</f>
        <v>9.750184974042618E-2</v>
      </c>
      <c r="BE99" s="19">
        <f>'Taux par province et catégorie'!BD6</f>
        <v>8.7172312559213025E-2</v>
      </c>
      <c r="BF99" s="19">
        <f>'Taux par province et catégorie'!BE6</f>
        <v>0.10954780801546413</v>
      </c>
      <c r="BG99" s="87">
        <f>'Taux par province et catégorie'!BF6</f>
        <v>0.10666236109419568</v>
      </c>
      <c r="BH99" s="32">
        <f>'Taux par province et catégorie'!BG6</f>
        <v>8.50828911078019E-2</v>
      </c>
      <c r="BI99" s="43">
        <f>'Taux par province et catégorie'!BH6</f>
        <v>0.11284166478104542</v>
      </c>
      <c r="BJ99" s="27">
        <f>'Taux par province et catégorie'!BI6</f>
        <v>7.9669747801722007E-2</v>
      </c>
      <c r="BK99" s="27">
        <f>'Taux par province et catégorie'!BJ6</f>
        <v>9.9868151740087799E-2</v>
      </c>
      <c r="BL99" s="19">
        <f>'Taux par province et catégorie'!BK6</f>
        <v>0.10284414336971176</v>
      </c>
      <c r="BM99" s="19">
        <f>'Taux par province et catégorie'!BL6</f>
        <v>0.10762178283540029</v>
      </c>
      <c r="BN99" s="87">
        <f>'Taux par province et catégorie'!BM6</f>
        <v>7.3743495304761472E-2</v>
      </c>
      <c r="BO99" s="32">
        <f>'Taux par province et catégorie'!BN6</f>
        <v>7.4978508893114915E-2</v>
      </c>
      <c r="BP99" s="43">
        <f>'Taux par province et catégorie'!BO6</f>
        <v>4.9962915615395252E-2</v>
      </c>
      <c r="BQ99" s="27">
        <f>'Taux par province et catégorie'!BP6</f>
        <v>8.1257468410480621E-2</v>
      </c>
      <c r="BR99" s="27">
        <f>'Taux par province et catégorie'!BQ6</f>
        <v>9.5536886618603337E-2</v>
      </c>
      <c r="BS99" s="27">
        <f>'Taux par province et catégorie'!BR6</f>
        <v>0.12372551098877599</v>
      </c>
      <c r="BT99" s="27">
        <f>'Taux par province et catégorie'!BS6</f>
        <v>0.11302924886331854</v>
      </c>
      <c r="BU99" s="96">
        <f>'Taux par province et catégorie'!BT6</f>
        <v>9.3905910023838648E-2</v>
      </c>
      <c r="BV99" s="32">
        <f>'Taux par province et catégorie'!BU6</f>
        <v>9.8732551805123789E-2</v>
      </c>
      <c r="BW99" s="43">
        <f>'Taux par province et catégorie'!BV6</f>
        <v>4.7889261805664565E-2</v>
      </c>
      <c r="BX99" s="27">
        <f>'Taux par province et catégorie'!BW6</f>
        <v>8.2949736564829721E-2</v>
      </c>
      <c r="BY99" s="27">
        <f>'Taux par province et catégorie'!BX6</f>
        <v>9.4593885765823116E-2</v>
      </c>
      <c r="BZ99" s="27">
        <f>'Taux par province et catégorie'!BY6</f>
        <v>0.10499295546160343</v>
      </c>
      <c r="CA99" s="27">
        <f>'Taux par province et catégorie'!BZ6</f>
        <v>9.7416646043194097E-2</v>
      </c>
      <c r="CB99" s="128">
        <f>'Taux par province et catégorie'!CA6</f>
        <v>8.919977410110505E-2</v>
      </c>
      <c r="CC99" s="43">
        <f>'Taux par province et catégorie'!CB6</f>
        <v>8.7978341965133447E-2</v>
      </c>
      <c r="CD99" s="27">
        <f>'Taux par province et catégorie'!CC6</f>
        <v>4.4930381996352749E-2</v>
      </c>
      <c r="CE99" s="19">
        <f>'Taux par province et catégorie'!CD6</f>
        <v>8.0773257565110973E-2</v>
      </c>
      <c r="CF99" s="19">
        <f>'Taux par province et catégorie'!CE6</f>
        <v>5.20911725126788E-2</v>
      </c>
      <c r="CG99" s="19">
        <f>'Taux par province et catégorie'!CF6</f>
        <v>0.11850682728863962</v>
      </c>
      <c r="CH99" s="19">
        <f>'Taux par province et catégorie'!CG6</f>
        <v>0.11040109331494777</v>
      </c>
      <c r="CI99" s="128">
        <f>'Taux par province et catégorie'!CH6</f>
        <v>9.1597459792736161E-2</v>
      </c>
      <c r="CJ99" s="5">
        <f>'Taux par province et catégorie'!CI6</f>
        <v>0.11189598868527344</v>
      </c>
      <c r="CK99" s="155">
        <f>'Taux par province et catégorie'!CJ6</f>
        <v>9.8288789098027587E-2</v>
      </c>
      <c r="CL99" s="5">
        <f>'Taux par province et catégorie'!CK6</f>
        <v>6.8945552125493748E-2</v>
      </c>
      <c r="CM99" s="155">
        <f>'Taux par province et catégorie'!CL6</f>
        <v>4.53848102271232E-2</v>
      </c>
    </row>
    <row r="100" spans="1:91" x14ac:dyDescent="0.25">
      <c r="A100" s="282"/>
      <c r="B100" s="279"/>
      <c r="C100" s="14" t="s">
        <v>27</v>
      </c>
      <c r="D100" s="32">
        <f t="shared" ref="D100:D131" si="39">AVERAGE(R100,Y100,AF100,AM100,AT100,BA100,BH100,BO100,BV100,CC100)</f>
        <v>8.3621444535377121E-2</v>
      </c>
      <c r="E100" s="43">
        <f t="shared" ref="E100:E131" si="40">AVERAGE(S100,Z100,AG100,AN100,AU100,BB100,BI100,BP100,BW100,CD100)</f>
        <v>7.091194408185833E-2</v>
      </c>
      <c r="F100" s="27">
        <f t="shared" ref="F100:F131" si="41">AVERAGE(T100,AA100,AH100,AO100,AV100,BC100,BJ100,BQ100,BX100,CE100)</f>
        <v>7.3157268244904691E-2</v>
      </c>
      <c r="G100" s="19">
        <f t="shared" ref="G100:G131" si="42">AVERAGE(U100,AB100,AI100,AP100,AW100,BD100,BK100,BR100,BY100,CF100)</f>
        <v>8.5219268622400784E-2</v>
      </c>
      <c r="H100" s="19">
        <f t="shared" ref="H100:H131" si="43">AVERAGE(V100,AC100,AJ100,AQ100,AX100,BE100,BL100,BS100,BZ100,CG100)</f>
        <v>8.9597968423997879E-2</v>
      </c>
      <c r="I100" s="19">
        <f t="shared" ref="I100:J131" si="44">AVERAGE(W100,AD100,AK100,AR100,AY100,BF100,BM100,BT100,CA100,CH100)</f>
        <v>9.4673358341852948E-2</v>
      </c>
      <c r="J100" s="84">
        <f t="shared" si="44"/>
        <v>0.10429055307591809</v>
      </c>
      <c r="K100" s="32">
        <f t="shared" ref="K100:K131" si="45">AVERAGE(R100,Y100,AF100,AM100,AT100,BA100,BH100,BO100)</f>
        <v>8.3482317596410338E-2</v>
      </c>
      <c r="L100" s="43">
        <f t="shared" ref="L100:L131" si="46">AVERAGE(S100,Z100,AG100,AN100,AU100,BB100,BI100,BP100)</f>
        <v>7.7083532252953543E-2</v>
      </c>
      <c r="M100" s="27">
        <f t="shared" ref="M100:M131" si="47">AVERAGE(T100,AA100,AH100,AO100,AV100,BC100,BJ100,BQ100)</f>
        <v>7.3279398590630984E-2</v>
      </c>
      <c r="N100" s="19">
        <f t="shared" ref="N100:N131" si="48">AVERAGE(U100,AB100,AI100,AP100,AW100,BD100,BK100,BR100)</f>
        <v>8.6892763984950688E-2</v>
      </c>
      <c r="O100" s="19">
        <f t="shared" ref="O100:O131" si="49">AVERAGE(V100,AC100,AJ100,AQ100,AX100,BE100,BL100,BS100)</f>
        <v>9.0338738158250026E-2</v>
      </c>
      <c r="P100" s="19">
        <f t="shared" ref="P100:P131" si="50">AVERAGE(W100,AD100,AK100,AR100,AY100,BF100,BM100,BT100)</f>
        <v>9.4204517091672602E-2</v>
      </c>
      <c r="Q100" s="84">
        <f t="shared" ref="Q100:Q131" si="51">AVERAGE(X100,AE100,AL100,AS100,AZ100,BG100,BN100,BU100)</f>
        <v>0.10526537762368182</v>
      </c>
      <c r="R100" s="32">
        <f>'Taux par province et catégorie'!Q7</f>
        <v>4.9228693475468023E-2</v>
      </c>
      <c r="S100" s="27">
        <f>'Taux par province et catégorie'!R7</f>
        <v>5.5665482657081086E-2</v>
      </c>
      <c r="T100" s="27">
        <f>'Taux par province et catégorie'!S7</f>
        <v>6.196698605343641E-2</v>
      </c>
      <c r="U100" s="19">
        <f>'Taux par province et catégorie'!T7</f>
        <v>6.0500631216739216E-2</v>
      </c>
      <c r="V100" s="19">
        <f>'Taux par province et catégorie'!U7</f>
        <v>5.5936040541147043E-2</v>
      </c>
      <c r="W100" s="19">
        <f>'Taux par province et catégorie'!V7</f>
        <v>6.9537988232826697E-2</v>
      </c>
      <c r="X100" s="155">
        <f>'Taux par province et catégorie'!W7</f>
        <v>8.1644488508382282E-2</v>
      </c>
      <c r="Y100" s="32">
        <f>'Taux par province et catégorie'!X7</f>
        <v>7.74607589235905E-2</v>
      </c>
      <c r="Z100" s="27">
        <f>'Taux par province et catégorie'!Y7</f>
        <v>7.4994886280664294E-2</v>
      </c>
      <c r="AA100" s="27">
        <f>'Taux par province et catégorie'!Z7</f>
        <v>9.3934733903393283E-2</v>
      </c>
      <c r="AB100" s="19">
        <f>'Taux par province et catégorie'!AA7</f>
        <v>8.2492622794755735E-2</v>
      </c>
      <c r="AC100" s="19">
        <f>'Taux par province et catégorie'!AB7</f>
        <v>8.1735807337095998E-2</v>
      </c>
      <c r="AD100" s="19">
        <f>'Taux par province et catégorie'!AC7</f>
        <v>8.5480476428841573E-2</v>
      </c>
      <c r="AE100" s="155">
        <f>'Taux par province et catégorie'!AD7</f>
        <v>9.8005101683835305E-2</v>
      </c>
      <c r="AF100" s="32">
        <f>'Taux par province et catégorie'!AE7</f>
        <v>8.824655117853436E-2</v>
      </c>
      <c r="AG100" s="27">
        <f>'Taux par province et catégorie'!AF7</f>
        <v>7.7246802253006036E-2</v>
      </c>
      <c r="AH100" s="27">
        <f>'Taux par province et catégorie'!AG7</f>
        <v>6.3435391170118982E-2</v>
      </c>
      <c r="AI100" s="19">
        <f>'Taux par province et catégorie'!AH7</f>
        <v>9.0457141179632772E-2</v>
      </c>
      <c r="AJ100" s="19">
        <f>'Taux par province et catégorie'!AI7</f>
        <v>8.8689689732585272E-2</v>
      </c>
      <c r="AK100" s="19">
        <f>'Taux par province et catégorie'!AJ7</f>
        <v>9.3011424085043148E-2</v>
      </c>
      <c r="AL100" s="155">
        <f>'Taux par province et catégorie'!AK7</f>
        <v>9.8864397507443372E-2</v>
      </c>
      <c r="AM100" s="32">
        <f>'Taux par province et catégorie'!AL7</f>
        <v>8.5762498573250481E-2</v>
      </c>
      <c r="AN100" s="27">
        <f>'Taux par province et catégorie'!AM7</f>
        <v>8.873096391719347E-2</v>
      </c>
      <c r="AO100" s="27">
        <f>'Taux par province et catégorie'!AN7</f>
        <v>6.9650081546177148E-2</v>
      </c>
      <c r="AP100" s="19">
        <f>'Taux par province et catégorie'!AO7</f>
        <v>9.5888171240115672E-2</v>
      </c>
      <c r="AQ100" s="19">
        <f>'Taux par province et catégorie'!AP7</f>
        <v>0.11052202057944173</v>
      </c>
      <c r="AR100" s="19">
        <f>'Taux par province et catégorie'!AQ7</f>
        <v>0.1039711613431251</v>
      </c>
      <c r="AS100" s="155">
        <f>'Taux par province et catégorie'!AR7</f>
        <v>0.10691362081851999</v>
      </c>
      <c r="AT100" s="5">
        <f>'Taux par province et catégorie'!AS7</f>
        <v>9.4580684781529825E-2</v>
      </c>
      <c r="AU100" s="84">
        <f>'Taux par province et catégorie'!AT7</f>
        <v>8.7269613176096814E-2</v>
      </c>
      <c r="AV100" s="19">
        <f>'Taux par province et catégorie'!AU7</f>
        <v>7.365945160095401E-2</v>
      </c>
      <c r="AW100" s="19">
        <f>'Taux par province et catégorie'!AV7</f>
        <v>9.6684567521511555E-2</v>
      </c>
      <c r="AX100" s="19">
        <f>'Taux par province et catégorie'!AW7</f>
        <v>9.5423170692537418E-2</v>
      </c>
      <c r="AY100" s="19">
        <f>'Taux par province et catégorie'!AX7</f>
        <v>0.10156196684948147</v>
      </c>
      <c r="AZ100" s="87">
        <f>'Taux par province et catégorie'!AY7</f>
        <v>0.11926298286451149</v>
      </c>
      <c r="BA100" s="5">
        <f>'Taux par province et catégorie'!AZ7</f>
        <v>0.1075540108047939</v>
      </c>
      <c r="BB100" s="84">
        <f>'Taux par province et catégorie'!BA7</f>
        <v>0.10165007528116561</v>
      </c>
      <c r="BC100" s="19">
        <f>'Taux par province et catégorie'!BB7</f>
        <v>7.4930827480022166E-2</v>
      </c>
      <c r="BD100" s="19">
        <f>'Taux par province et catégorie'!BC7</f>
        <v>9.2403431115682791E-2</v>
      </c>
      <c r="BE100" s="19">
        <f>'Taux par province et catégorie'!BD7</f>
        <v>9.7998998502836776E-2</v>
      </c>
      <c r="BF100" s="19">
        <f>'Taux par province et catégorie'!BE7</f>
        <v>9.8542131801678201E-2</v>
      </c>
      <c r="BG100" s="87">
        <f>'Taux par province et catégorie'!BF7</f>
        <v>0.11313330165199596</v>
      </c>
      <c r="BH100" s="32">
        <f>'Taux par province et catégorie'!BG7</f>
        <v>8.9669586961399844E-2</v>
      </c>
      <c r="BI100" s="43">
        <f>'Taux par province et catégorie'!BH7</f>
        <v>9.1078072666980675E-2</v>
      </c>
      <c r="BJ100" s="27">
        <f>'Taux par province et catégorie'!BI7</f>
        <v>8.0348827923567817E-2</v>
      </c>
      <c r="BK100" s="27">
        <f>'Taux par province et catégorie'!BJ7</f>
        <v>9.4369627422669564E-2</v>
      </c>
      <c r="BL100" s="19">
        <f>'Taux par province et catégorie'!BK7</f>
        <v>9.1280958319685773E-2</v>
      </c>
      <c r="BM100" s="19">
        <f>'Taux par province et catégorie'!BL7</f>
        <v>9.8484947906823356E-2</v>
      </c>
      <c r="BN100" s="87">
        <f>'Taux par province et catégorie'!BM7</f>
        <v>0.11181996370996851</v>
      </c>
      <c r="BO100" s="32">
        <f>'Taux par province et catégorie'!BN7</f>
        <v>7.5355756072715885E-2</v>
      </c>
      <c r="BP100" s="43">
        <f>'Taux par province et catégorie'!BO7</f>
        <v>4.0032361791440353E-2</v>
      </c>
      <c r="BQ100" s="27">
        <f>'Taux par province et catégorie'!BP7</f>
        <v>6.8308889047378085E-2</v>
      </c>
      <c r="BR100" s="27">
        <f>'Taux par province et catégorie'!BQ7</f>
        <v>8.2345919388498195E-2</v>
      </c>
      <c r="BS100" s="27">
        <f>'Taux par province et catégorie'!BR7</f>
        <v>0.10112321956067027</v>
      </c>
      <c r="BT100" s="27">
        <f>'Taux par province et catégorie'!BS7</f>
        <v>0.1030460400855612</v>
      </c>
      <c r="BU100" s="96">
        <f>'Taux par province et catégorie'!BT7</f>
        <v>0.11247916424479769</v>
      </c>
      <c r="BV100" s="32">
        <f>'Taux par province et catégorie'!BU7</f>
        <v>9.1333703354240445E-2</v>
      </c>
      <c r="BW100" s="43">
        <f>'Taux par province et catégorie'!BV7</f>
        <v>4.0958938108763443E-2</v>
      </c>
      <c r="BX100" s="27">
        <f>'Taux par province et catégorie'!BW7</f>
        <v>7.2769873748404434E-2</v>
      </c>
      <c r="BY100" s="27">
        <f>'Taux par province et catégorie'!BX7</f>
        <v>9.4969111409293885E-2</v>
      </c>
      <c r="BZ100" s="27">
        <f>'Taux par province et catégorie'!BY7</f>
        <v>8.0730385822809017E-2</v>
      </c>
      <c r="CA100" s="27">
        <f>'Taux par province et catégorie'!BZ7</f>
        <v>9.491629547307337E-2</v>
      </c>
      <c r="CB100" s="128">
        <f>'Taux par province et catégorie'!CA7</f>
        <v>9.8408872635269665E-2</v>
      </c>
      <c r="CC100" s="43">
        <f>'Taux par province et catégorie'!CB7</f>
        <v>7.7022201228248058E-2</v>
      </c>
      <c r="CD100" s="27">
        <f>'Taux par province et catégorie'!CC7</f>
        <v>5.1492244686191548E-2</v>
      </c>
      <c r="CE100" s="19">
        <f>'Taux par province et catégorie'!CD7</f>
        <v>7.2567619975594716E-2</v>
      </c>
      <c r="CF100" s="19">
        <f>'Taux par province et catégorie'!CE7</f>
        <v>6.2081462935108453E-2</v>
      </c>
      <c r="CG100" s="19">
        <f>'Taux par province et catégorie'!CF7</f>
        <v>9.2539393151169491E-2</v>
      </c>
      <c r="CH100" s="19">
        <f>'Taux par province et catégorie'!CG7</f>
        <v>9.8181151212075352E-2</v>
      </c>
      <c r="CI100" s="128">
        <f>'Taux par province et catégorie'!CH7</f>
        <v>0.10237363713445648</v>
      </c>
      <c r="CJ100" s="5">
        <f>'Taux par province et catégorie'!CI7</f>
        <v>7.7028755938260182E-2</v>
      </c>
      <c r="CK100" s="155">
        <f>'Taux par province et catégorie'!CJ7</f>
        <v>9.3615978737792413E-2</v>
      </c>
      <c r="CL100" s="5">
        <f>'Taux par province et catégorie'!CK7</f>
        <v>4.8872775494550845E-2</v>
      </c>
      <c r="CM100" s="155">
        <f>'Taux par province et catégorie'!CL7</f>
        <v>4.3631365419486826E-2</v>
      </c>
    </row>
    <row r="101" spans="1:91" x14ac:dyDescent="0.25">
      <c r="A101" s="282"/>
      <c r="B101" s="279"/>
      <c r="C101" s="14" t="s">
        <v>28</v>
      </c>
      <c r="D101" s="32">
        <f t="shared" si="39"/>
        <v>5.4135554599924696E-2</v>
      </c>
      <c r="E101" s="43">
        <f t="shared" si="40"/>
        <v>5.3617024260326572E-2</v>
      </c>
      <c r="F101" s="27">
        <f t="shared" si="41"/>
        <v>6.3036072272223964E-2</v>
      </c>
      <c r="G101" s="19">
        <f t="shared" si="42"/>
        <v>7.7802136629167462E-2</v>
      </c>
      <c r="H101" s="19">
        <f t="shared" si="43"/>
        <v>7.9509398400623238E-2</v>
      </c>
      <c r="I101" s="19">
        <f t="shared" si="44"/>
        <v>8.4808790119528937E-2</v>
      </c>
      <c r="J101" s="84">
        <f t="shared" si="44"/>
        <v>7.8534975922923439E-2</v>
      </c>
      <c r="K101" s="32">
        <f t="shared" si="45"/>
        <v>5.3070196845581653E-2</v>
      </c>
      <c r="L101" s="43">
        <f t="shared" si="46"/>
        <v>6.0292853527203018E-2</v>
      </c>
      <c r="M101" s="27">
        <f t="shared" si="47"/>
        <v>6.3351745826334821E-2</v>
      </c>
      <c r="N101" s="19">
        <f t="shared" si="48"/>
        <v>8.008749834227763E-2</v>
      </c>
      <c r="O101" s="19">
        <f t="shared" si="49"/>
        <v>8.0448694210633151E-2</v>
      </c>
      <c r="P101" s="19">
        <f t="shared" si="50"/>
        <v>8.4410206988064285E-2</v>
      </c>
      <c r="Q101" s="84">
        <f t="shared" si="51"/>
        <v>8.0558739531317064E-2</v>
      </c>
      <c r="R101" s="32">
        <f>'Taux par province et catégorie'!Q8</f>
        <v>2.4451155633187199E-2</v>
      </c>
      <c r="S101" s="27">
        <f>'Taux par province et catégorie'!R8</f>
        <v>4.0147340181504801E-2</v>
      </c>
      <c r="T101" s="27">
        <f>'Taux par province et catégorie'!S8</f>
        <v>4.6985830087002675E-2</v>
      </c>
      <c r="U101" s="19">
        <f>'Taux par province et catégorie'!T8</f>
        <v>5.1733785253101024E-2</v>
      </c>
      <c r="V101" s="19">
        <f>'Taux par province et catégorie'!U8</f>
        <v>5.8600225666534674E-2</v>
      </c>
      <c r="W101" s="19">
        <f>'Taux par province et catégorie'!V8</f>
        <v>6.6342188630966581E-2</v>
      </c>
      <c r="X101" s="155">
        <f>'Taux par province et catégorie'!W8</f>
        <v>6.5606254115079518E-2</v>
      </c>
      <c r="Y101" s="32">
        <f>'Taux par province et catégorie'!X8</f>
        <v>4.1973026052106323E-2</v>
      </c>
      <c r="Z101" s="27">
        <f>'Taux par province et catégorie'!Y8</f>
        <v>6.0098629122720855E-2</v>
      </c>
      <c r="AA101" s="27">
        <f>'Taux par province et catégorie'!Z8</f>
        <v>7.7858856009417304E-2</v>
      </c>
      <c r="AB101" s="19">
        <f>'Taux par province et catégorie'!AA8</f>
        <v>6.1999372530500807E-2</v>
      </c>
      <c r="AC101" s="19">
        <f>'Taux par province et catégorie'!AB8</f>
        <v>7.4666403928510469E-2</v>
      </c>
      <c r="AD101" s="19">
        <f>'Taux par province et catégorie'!AC8</f>
        <v>7.7370531704445702E-2</v>
      </c>
      <c r="AE101" s="155">
        <f>'Taux par province et catégorie'!AD8</f>
        <v>7.0595914734861584E-2</v>
      </c>
      <c r="AF101" s="32">
        <f>'Taux par province et catégorie'!AE8</f>
        <v>5.6324193430085344E-2</v>
      </c>
      <c r="AG101" s="27">
        <f>'Taux par province et catégorie'!AF8</f>
        <v>5.5432063772369845E-2</v>
      </c>
      <c r="AH101" s="27">
        <f>'Taux par province et catégorie'!AG8</f>
        <v>4.9985471434515247E-2</v>
      </c>
      <c r="AI101" s="19">
        <f>'Taux par province et catégorie'!AH8</f>
        <v>8.1587245382944915E-2</v>
      </c>
      <c r="AJ101" s="19">
        <f>'Taux par province et catégorie'!AI8</f>
        <v>9.0393806524288786E-2</v>
      </c>
      <c r="AK101" s="19">
        <f>'Taux par province et catégorie'!AJ8</f>
        <v>8.6968949166783063E-2</v>
      </c>
      <c r="AL101" s="155">
        <f>'Taux par province et catégorie'!AK8</f>
        <v>7.3365432802732708E-2</v>
      </c>
      <c r="AM101" s="32">
        <f>'Taux par province et catégorie'!AL8</f>
        <v>5.518666723567478E-2</v>
      </c>
      <c r="AN101" s="27">
        <f>'Taux par province et catégorie'!AM8</f>
        <v>7.0942991760455529E-2</v>
      </c>
      <c r="AO101" s="27">
        <f>'Taux par province et catégorie'!AN8</f>
        <v>6.387450476278092E-2</v>
      </c>
      <c r="AP101" s="19">
        <f>'Taux par province et catégorie'!AO8</f>
        <v>7.7968058532023765E-2</v>
      </c>
      <c r="AQ101" s="19">
        <f>'Taux par province et catégorie'!AP8</f>
        <v>9.7710742195134315E-2</v>
      </c>
      <c r="AR101" s="19">
        <f>'Taux par province et catégorie'!AQ8</f>
        <v>9.5602722718840877E-2</v>
      </c>
      <c r="AS101" s="155">
        <f>'Taux par province et catégorie'!AR8</f>
        <v>8.6389017361650805E-2</v>
      </c>
      <c r="AT101" s="5">
        <f>'Taux par province et catégorie'!AS8</f>
        <v>6.4419294160016974E-2</v>
      </c>
      <c r="AU101" s="84">
        <f>'Taux par province et catégorie'!AT8</f>
        <v>7.0898876309774941E-2</v>
      </c>
      <c r="AV101" s="19">
        <f>'Taux par province et catégorie'!AU8</f>
        <v>5.627703041093552E-2</v>
      </c>
      <c r="AW101" s="19">
        <f>'Taux par province et catégorie'!AV8</f>
        <v>0.10031919181646651</v>
      </c>
      <c r="AX101" s="19">
        <f>'Taux par province et catégorie'!AW8</f>
        <v>7.0469036198445148E-2</v>
      </c>
      <c r="AY101" s="19">
        <f>'Taux par province et catégorie'!AX8</f>
        <v>7.913544315235585E-2</v>
      </c>
      <c r="AZ101" s="87">
        <f>'Taux par province et catégorie'!AY8</f>
        <v>9.2123039709361046E-2</v>
      </c>
      <c r="BA101" s="5">
        <f>'Taux par province et catégorie'!AZ8</f>
        <v>8.1051856966041377E-2</v>
      </c>
      <c r="BB101" s="84">
        <f>'Taux par province et catégorie'!BA8</f>
        <v>9.2920614473851651E-2</v>
      </c>
      <c r="BC101" s="19">
        <f>'Taux par province et catégorie'!BB8</f>
        <v>6.9701924533252024E-2</v>
      </c>
      <c r="BD101" s="19">
        <f>'Taux par province et catégorie'!BC8</f>
        <v>9.3484234140520095E-2</v>
      </c>
      <c r="BE101" s="19">
        <f>'Taux par province et catégorie'!BD8</f>
        <v>7.7853696197023189E-2</v>
      </c>
      <c r="BF101" s="19">
        <f>'Taux par province et catégorie'!BE8</f>
        <v>9.3125865845088349E-2</v>
      </c>
      <c r="BG101" s="87">
        <f>'Taux par province et catégorie'!BF8</f>
        <v>9.3634620703999152E-2</v>
      </c>
      <c r="BH101" s="32">
        <f>'Taux par province et catégorie'!BG8</f>
        <v>5.216173411731282E-2</v>
      </c>
      <c r="BI101" s="43">
        <f>'Taux par province et catégorie'!BH8</f>
        <v>6.8837638883331984E-2</v>
      </c>
      <c r="BJ101" s="27">
        <f>'Taux par province et catégorie'!BI8</f>
        <v>7.8206636445822597E-2</v>
      </c>
      <c r="BK101" s="27">
        <f>'Taux par province et catégorie'!BJ8</f>
        <v>9.5701824725971371E-2</v>
      </c>
      <c r="BL101" s="19">
        <f>'Taux par province et catégorie'!BK8</f>
        <v>8.4373254102737771E-2</v>
      </c>
      <c r="BM101" s="19">
        <f>'Taux par province et catégorie'!BL8</f>
        <v>8.5353962267703046E-2</v>
      </c>
      <c r="BN101" s="87">
        <f>'Taux par province et catégorie'!BM8</f>
        <v>8.0897524628987333E-2</v>
      </c>
      <c r="BO101" s="32">
        <f>'Taux par province et catégorie'!BN8</f>
        <v>4.8993647170228347E-2</v>
      </c>
      <c r="BP101" s="43">
        <f>'Taux par province et catégorie'!BO8</f>
        <v>2.306467371361455E-2</v>
      </c>
      <c r="BQ101" s="27">
        <f>'Taux par province et catégorie'!BP8</f>
        <v>6.3923712926952314E-2</v>
      </c>
      <c r="BR101" s="27">
        <f>'Taux par province et catégorie'!BQ8</f>
        <v>7.7906274356692617E-2</v>
      </c>
      <c r="BS101" s="27">
        <f>'Taux par province et catégorie'!BR8</f>
        <v>8.9522388872390848E-2</v>
      </c>
      <c r="BT101" s="27">
        <f>'Taux par province et catégorie'!BS8</f>
        <v>9.1381992418330782E-2</v>
      </c>
      <c r="BU101" s="96">
        <f>'Taux par province et catégorie'!BT8</f>
        <v>8.1858112193864435E-2</v>
      </c>
      <c r="BV101" s="32">
        <f>'Taux par province et catégorie'!BU8</f>
        <v>6.5487133192255298E-2</v>
      </c>
      <c r="BW101" s="43">
        <f>'Taux par province et catégorie'!BV8</f>
        <v>1.88450412509804E-2</v>
      </c>
      <c r="BX101" s="27">
        <f>'Taux par province et catégorie'!BW8</f>
        <v>6.240909913353658E-2</v>
      </c>
      <c r="BY101" s="27">
        <f>'Taux par province et catégorie'!BX8</f>
        <v>8.0829411943295154E-2</v>
      </c>
      <c r="BZ101" s="27">
        <f>'Taux par province et catégorie'!BY8</f>
        <v>7.2081841848491202E-2</v>
      </c>
      <c r="CA101" s="27">
        <f>'Taux par province et catégorie'!BZ8</f>
        <v>7.4417581403669789E-2</v>
      </c>
      <c r="CB101" s="128">
        <f>'Taux par province et catégorie'!CA8</f>
        <v>6.6288122945326433E-2</v>
      </c>
      <c r="CC101" s="43">
        <f>'Taux par province et catégorie'!CB8</f>
        <v>5.1306838042338397E-2</v>
      </c>
      <c r="CD101" s="27">
        <f>'Taux par province et catégorie'!CC8</f>
        <v>3.4982373134661265E-2</v>
      </c>
      <c r="CE101" s="19">
        <f>'Taux par province et catégorie'!CD8</f>
        <v>6.11376569780245E-2</v>
      </c>
      <c r="CF101" s="19">
        <f>'Taux par province et catégorie'!CE8</f>
        <v>5.6491967610158435E-2</v>
      </c>
      <c r="CG101" s="19">
        <f>'Taux par province et catégorie'!CF8</f>
        <v>7.9422588472675901E-2</v>
      </c>
      <c r="CH101" s="19">
        <f>'Taux par province et catégorie'!CG8</f>
        <v>9.8388663887105293E-2</v>
      </c>
      <c r="CI101" s="128">
        <f>'Taux par province et catégorie'!CH8</f>
        <v>7.4591720033371334E-2</v>
      </c>
      <c r="CJ101" s="5">
        <f>'Taux par province et catégorie'!CI8</f>
        <v>6.9907743930238769E-2</v>
      </c>
      <c r="CK101" s="155">
        <f>'Taux par province et catégorie'!CJ8</f>
        <v>0.11018266160839722</v>
      </c>
      <c r="CL101" s="5">
        <f>'Taux par province et catégorie'!CK8</f>
        <v>4.9021902369917339E-2</v>
      </c>
      <c r="CM101" s="155">
        <f>'Taux par province et catégorie'!CL8</f>
        <v>4.0344828885815032E-2</v>
      </c>
    </row>
    <row r="102" spans="1:91" x14ac:dyDescent="0.25">
      <c r="A102" s="282"/>
      <c r="B102" s="279"/>
      <c r="C102" s="14" t="s">
        <v>29</v>
      </c>
      <c r="D102" s="32">
        <f t="shared" si="39"/>
        <v>7.0511873213424073E-2</v>
      </c>
      <c r="E102" s="43">
        <f t="shared" si="40"/>
        <v>6.3308535618885844E-2</v>
      </c>
      <c r="F102" s="27">
        <f t="shared" si="41"/>
        <v>5.996204003510773E-2</v>
      </c>
      <c r="G102" s="19">
        <f t="shared" si="42"/>
        <v>7.4618696760677256E-2</v>
      </c>
      <c r="H102" s="19">
        <f t="shared" si="43"/>
        <v>8.1647618500667693E-2</v>
      </c>
      <c r="I102" s="19">
        <f t="shared" si="44"/>
        <v>8.4130607225293558E-2</v>
      </c>
      <c r="J102" s="84">
        <f t="shared" si="44"/>
        <v>8.3113510460082612E-2</v>
      </c>
      <c r="K102" s="32">
        <f t="shared" si="45"/>
        <v>6.9578665393889905E-2</v>
      </c>
      <c r="L102" s="43">
        <f t="shared" si="46"/>
        <v>7.0216676966128017E-2</v>
      </c>
      <c r="M102" s="27">
        <f t="shared" si="47"/>
        <v>5.8673490525410626E-2</v>
      </c>
      <c r="N102" s="19">
        <f t="shared" si="48"/>
        <v>7.3702240226682078E-2</v>
      </c>
      <c r="O102" s="19">
        <f t="shared" si="49"/>
        <v>8.2241020060729822E-2</v>
      </c>
      <c r="P102" s="19">
        <f t="shared" si="50"/>
        <v>8.3245557702330289E-2</v>
      </c>
      <c r="Q102" s="84">
        <f t="shared" si="51"/>
        <v>8.6234620370661749E-2</v>
      </c>
      <c r="R102" s="32">
        <f>'Taux par province et catégorie'!Q9</f>
        <v>4.8907248515747861E-2</v>
      </c>
      <c r="S102" s="27">
        <f>'Taux par province et catégorie'!R9</f>
        <v>5.7544560335136961E-2</v>
      </c>
      <c r="T102" s="27">
        <f>'Taux par province et catégorie'!S9</f>
        <v>4.5479981073499064E-2</v>
      </c>
      <c r="U102" s="19">
        <f>'Taux par province et catégorie'!T9</f>
        <v>5.8538409741451636E-2</v>
      </c>
      <c r="V102" s="19">
        <f>'Taux par province et catégorie'!U9</f>
        <v>6.2318645482259023E-2</v>
      </c>
      <c r="W102" s="19">
        <f>'Taux par province et catégorie'!V9</f>
        <v>6.9345899963424107E-2</v>
      </c>
      <c r="X102" s="155">
        <f>'Taux par province et catégorie'!W9</f>
        <v>7.6503906039688138E-2</v>
      </c>
      <c r="Y102" s="32">
        <f>'Taux par province et catégorie'!X9</f>
        <v>6.6672294452447364E-2</v>
      </c>
      <c r="Z102" s="27">
        <f>'Taux par province et catégorie'!Y9</f>
        <v>6.4668737073916072E-2</v>
      </c>
      <c r="AA102" s="27">
        <f>'Taux par province et catégorie'!Z9</f>
        <v>7.1772242415063747E-2</v>
      </c>
      <c r="AB102" s="19">
        <f>'Taux par province et catégorie'!AA9</f>
        <v>7.221442111130652E-2</v>
      </c>
      <c r="AC102" s="19">
        <f>'Taux par province et catégorie'!AB9</f>
        <v>7.8231595746241639E-2</v>
      </c>
      <c r="AD102" s="19">
        <f>'Taux par province et catégorie'!AC9</f>
        <v>8.3982146289197132E-2</v>
      </c>
      <c r="AE102" s="155">
        <f>'Taux par province et catégorie'!AD9</f>
        <v>8.6492175151652223E-2</v>
      </c>
      <c r="AF102" s="32">
        <f>'Taux par province et catégorie'!AE9</f>
        <v>7.5882983196515402E-2</v>
      </c>
      <c r="AG102" s="27">
        <f>'Taux par province et catégorie'!AF9</f>
        <v>7.2248316707980459E-2</v>
      </c>
      <c r="AH102" s="27">
        <f>'Taux par province et catégorie'!AG9</f>
        <v>5.4871069291375196E-2</v>
      </c>
      <c r="AI102" s="19">
        <f>'Taux par province et catégorie'!AH9</f>
        <v>6.6990460404661667E-2</v>
      </c>
      <c r="AJ102" s="19">
        <f>'Taux par province et catégorie'!AI9</f>
        <v>8.4302958399155581E-2</v>
      </c>
      <c r="AK102" s="19">
        <f>'Taux par province et catégorie'!AJ9</f>
        <v>8.3588816168470734E-2</v>
      </c>
      <c r="AL102" s="155">
        <f>'Taux par province et catégorie'!AK9</f>
        <v>9.0054066696401633E-2</v>
      </c>
      <c r="AM102" s="32">
        <f>'Taux par province et catégorie'!AL9</f>
        <v>6.6699857917191199E-2</v>
      </c>
      <c r="AN102" s="27">
        <f>'Taux par province et catégorie'!AM9</f>
        <v>8.2527576211755049E-2</v>
      </c>
      <c r="AO102" s="27">
        <f>'Taux par province et catégorie'!AN9</f>
        <v>5.5662540288043988E-2</v>
      </c>
      <c r="AP102" s="19">
        <f>'Taux par province et catégorie'!AO9</f>
        <v>6.4734915347299943E-2</v>
      </c>
      <c r="AQ102" s="19">
        <f>'Taux par province et catégorie'!AP9</f>
        <v>9.4818914354519848E-2</v>
      </c>
      <c r="AR102" s="19">
        <f>'Taux par province et catégorie'!AQ9</f>
        <v>9.2353054959317865E-2</v>
      </c>
      <c r="AS102" s="155">
        <f>'Taux par province et catégorie'!AR9</f>
        <v>9.4259418050605365E-2</v>
      </c>
      <c r="AT102" s="5">
        <f>'Taux par province et catégorie'!AS9</f>
        <v>7.8400450664886143E-2</v>
      </c>
      <c r="AU102" s="84">
        <f>'Taux par province et catégorie'!AT9</f>
        <v>7.2610088241025328E-2</v>
      </c>
      <c r="AV102" s="19">
        <f>'Taux par province et catégorie'!AU9</f>
        <v>5.259405533373248E-2</v>
      </c>
      <c r="AW102" s="19">
        <f>'Taux par province et catégorie'!AV9</f>
        <v>7.8770395651407504E-2</v>
      </c>
      <c r="AX102" s="19">
        <f>'Taux par province et catégorie'!AW9</f>
        <v>7.9020967307738998E-2</v>
      </c>
      <c r="AY102" s="19">
        <f>'Taux par province et catégorie'!AX9</f>
        <v>8.427902973427509E-2</v>
      </c>
      <c r="AZ102" s="87">
        <f>'Taux par province et catégorie'!AY9</f>
        <v>8.9345520760102895E-2</v>
      </c>
      <c r="BA102" s="5">
        <f>'Taux par province et catégorie'!AZ9</f>
        <v>7.7323500866394015E-2</v>
      </c>
      <c r="BB102" s="84">
        <f>'Taux par province et catégorie'!BA9</f>
        <v>7.9839428069832713E-2</v>
      </c>
      <c r="BC102" s="19">
        <f>'Taux par province et catégorie'!BB9</f>
        <v>5.7111932747216904E-2</v>
      </c>
      <c r="BD102" s="19">
        <f>'Taux par province et catégorie'!BC9</f>
        <v>8.1318773737048697E-2</v>
      </c>
      <c r="BE102" s="19">
        <f>'Taux par province et catégorie'!BD9</f>
        <v>9.08867408017206E-2</v>
      </c>
      <c r="BF102" s="19">
        <f>'Taux par province et catégorie'!BE9</f>
        <v>8.4760965145051048E-2</v>
      </c>
      <c r="BG102" s="87">
        <f>'Taux par province et catégorie'!BF9</f>
        <v>8.6800487710217644E-2</v>
      </c>
      <c r="BH102" s="32">
        <f>'Taux par province et catégorie'!BG9</f>
        <v>7.2623997696366557E-2</v>
      </c>
      <c r="BI102" s="43">
        <f>'Taux par province et catégorie'!BH9</f>
        <v>9.080794126407557E-2</v>
      </c>
      <c r="BJ102" s="27">
        <f>'Taux par province et catégorie'!BI9</f>
        <v>6.63485128871521E-2</v>
      </c>
      <c r="BK102" s="27">
        <f>'Taux par province et catégorie'!BJ9</f>
        <v>8.9493125110943358E-2</v>
      </c>
      <c r="BL102" s="19">
        <f>'Taux par province et catégorie'!BK9</f>
        <v>8.568767278215185E-2</v>
      </c>
      <c r="BM102" s="19">
        <f>'Taux par province et catégorie'!BL9</f>
        <v>8.2365591969766047E-2</v>
      </c>
      <c r="BN102" s="87">
        <f>'Taux par province et catégorie'!BM9</f>
        <v>8.1814147012511204E-2</v>
      </c>
      <c r="BO102" s="32">
        <f>'Taux par province et catégorie'!BN9</f>
        <v>7.0118989841570709E-2</v>
      </c>
      <c r="BP102" s="43">
        <f>'Taux par province et catégorie'!BO9</f>
        <v>4.1486767825302008E-2</v>
      </c>
      <c r="BQ102" s="27">
        <f>'Taux par province et catégorie'!BP9</f>
        <v>6.5547590167201547E-2</v>
      </c>
      <c r="BR102" s="27">
        <f>'Taux par province et catégorie'!BQ9</f>
        <v>7.7557420709337285E-2</v>
      </c>
      <c r="BS102" s="27">
        <f>'Taux par province et catégorie'!BR9</f>
        <v>8.2660665612051015E-2</v>
      </c>
      <c r="BT102" s="27">
        <f>'Taux par province et catégorie'!BS9</f>
        <v>8.5288957389140233E-2</v>
      </c>
      <c r="BU102" s="96">
        <f>'Taux par province et catégorie'!BT9</f>
        <v>8.4607241544114836E-2</v>
      </c>
      <c r="BV102" s="32">
        <f>'Taux par province et catégorie'!BU9</f>
        <v>8.1508574115003479E-2</v>
      </c>
      <c r="BW102" s="43">
        <f>'Taux par province et catégorie'!BV9</f>
        <v>3.377393798687009E-2</v>
      </c>
      <c r="BX102" s="27">
        <f>'Taux par province et catégorie'!BW9</f>
        <v>6.6856572328367808E-2</v>
      </c>
      <c r="BY102" s="27">
        <f>'Taux par province et catégorie'!BX9</f>
        <v>8.3571638431762518E-2</v>
      </c>
      <c r="BZ102" s="27">
        <f>'Taux par province et catégorie'!BY9</f>
        <v>7.8868017868554616E-2</v>
      </c>
      <c r="CA102" s="27">
        <f>'Taux par province et catégorie'!BZ9</f>
        <v>8.8402056483916344E-2</v>
      </c>
      <c r="CB102" s="128">
        <f>'Taux par province et catégorie'!CA9</f>
        <v>6.7587979203322476E-2</v>
      </c>
      <c r="CC102" s="43">
        <f>'Taux par province et catégorie'!CB9</f>
        <v>6.6980834868118025E-2</v>
      </c>
      <c r="CD102" s="27">
        <f>'Taux par province et catégorie'!CC9</f>
        <v>3.7578002472964146E-2</v>
      </c>
      <c r="CE102" s="19">
        <f>'Taux par province et catégorie'!CD9</f>
        <v>6.3375903819424442E-2</v>
      </c>
      <c r="CF102" s="19">
        <f>'Taux par province et catégorie'!CE9</f>
        <v>7.2997407361553371E-2</v>
      </c>
      <c r="CG102" s="19">
        <f>'Taux par province et catégorie'!CF9</f>
        <v>7.968000665228385E-2</v>
      </c>
      <c r="CH102" s="19">
        <f>'Taux par province et catégorie'!CG9</f>
        <v>8.6939554150376935E-2</v>
      </c>
      <c r="CI102" s="128">
        <f>'Taux par province et catégorie'!CH9</f>
        <v>7.3670162432209613E-2</v>
      </c>
      <c r="CJ102" s="5">
        <f>'Taux par province et catégorie'!CI9</f>
        <v>8.3620487488460862E-2</v>
      </c>
      <c r="CK102" s="155">
        <f>'Taux par province et catégorie'!CJ9</f>
        <v>7.8737493959331648E-2</v>
      </c>
      <c r="CL102" s="5">
        <f>'Taux par province et catégorie'!CK9</f>
        <v>6.4637108756107509E-2</v>
      </c>
      <c r="CM102" s="155">
        <f>'Taux par province et catégorie'!CL9</f>
        <v>3.8117837618902604E-2</v>
      </c>
    </row>
    <row r="103" spans="1:91" x14ac:dyDescent="0.25">
      <c r="A103" s="282"/>
      <c r="B103" s="279"/>
      <c r="C103" s="14" t="s">
        <v>30</v>
      </c>
      <c r="D103" s="32">
        <f t="shared" si="39"/>
        <v>9.6008245998797717E-2</v>
      </c>
      <c r="E103" s="43">
        <f t="shared" si="40"/>
        <v>0.10851068879655104</v>
      </c>
      <c r="F103" s="27">
        <f t="shared" si="41"/>
        <v>0.10149976013847298</v>
      </c>
      <c r="G103" s="19">
        <f t="shared" si="42"/>
        <v>0.11002094324763023</v>
      </c>
      <c r="H103" s="19">
        <f t="shared" si="43"/>
        <v>0.11544315008969966</v>
      </c>
      <c r="I103" s="19">
        <f t="shared" si="44"/>
        <v>0.14611603099947496</v>
      </c>
      <c r="J103" s="84">
        <f t="shared" si="44"/>
        <v>0.14679561296402122</v>
      </c>
      <c r="K103" s="32">
        <f t="shared" si="45"/>
        <v>9.4747786493162123E-2</v>
      </c>
      <c r="L103" s="43">
        <f t="shared" si="46"/>
        <v>0.11521977488944184</v>
      </c>
      <c r="M103" s="27">
        <f t="shared" si="47"/>
        <v>0.10015004715912813</v>
      </c>
      <c r="N103" s="19">
        <f t="shared" si="48"/>
        <v>0.10874629737259858</v>
      </c>
      <c r="O103" s="19">
        <f t="shared" si="49"/>
        <v>0.1147056137020277</v>
      </c>
      <c r="P103" s="19">
        <f t="shared" si="50"/>
        <v>0.14422715467476463</v>
      </c>
      <c r="Q103" s="84">
        <f t="shared" si="51"/>
        <v>0.1482751709507992</v>
      </c>
      <c r="R103" s="32">
        <f>'Taux par province et catégorie'!Q10</f>
        <v>7.5364884937677457E-2</v>
      </c>
      <c r="S103" s="27">
        <f>'Taux par province et catégorie'!R10</f>
        <v>9.3913661068344007E-2</v>
      </c>
      <c r="T103" s="27">
        <f>'Taux par province et catégorie'!S10</f>
        <v>9.1501624980137655E-2</v>
      </c>
      <c r="U103" s="19">
        <f>'Taux par province et catégorie'!T10</f>
        <v>9.7688820556854017E-2</v>
      </c>
      <c r="V103" s="19">
        <f>'Taux par province et catégorie'!U10</f>
        <v>0.10238575380308611</v>
      </c>
      <c r="W103" s="19">
        <f>'Taux par province et catégorie'!V10</f>
        <v>0.12404599254089002</v>
      </c>
      <c r="X103" s="155">
        <f>'Taux par province et catégorie'!W10</f>
        <v>0.1234729924356828</v>
      </c>
      <c r="Y103" s="32">
        <f>'Taux par province et catégorie'!X10</f>
        <v>9.3619017977519398E-2</v>
      </c>
      <c r="Z103" s="27">
        <f>'Taux par province et catégorie'!Y10</f>
        <v>0.12353373352206114</v>
      </c>
      <c r="AA103" s="27">
        <f>'Taux par province et catégorie'!Z10</f>
        <v>0.11309465442404552</v>
      </c>
      <c r="AB103" s="19">
        <f>'Taux par province et catégorie'!AA10</f>
        <v>0.10353663216387664</v>
      </c>
      <c r="AC103" s="19">
        <f>'Taux par province et catégorie'!AB10</f>
        <v>0.10287552951812476</v>
      </c>
      <c r="AD103" s="19">
        <f>'Taux par province et catégorie'!AC10</f>
        <v>0.15009361068181559</v>
      </c>
      <c r="AE103" s="155">
        <f>'Taux par province et catégorie'!AD10</f>
        <v>0.13465209106013348</v>
      </c>
      <c r="AF103" s="32">
        <f>'Taux par province et catégorie'!AE10</f>
        <v>9.5897553991062631E-2</v>
      </c>
      <c r="AG103" s="27">
        <f>'Taux par province et catégorie'!AF10</f>
        <v>0.11873783850452652</v>
      </c>
      <c r="AH103" s="27">
        <f>'Taux par province et catégorie'!AG10</f>
        <v>9.0042855959884011E-2</v>
      </c>
      <c r="AI103" s="19">
        <f>'Taux par province et catégorie'!AH10</f>
        <v>0.10524285305004688</v>
      </c>
      <c r="AJ103" s="19">
        <f>'Taux par province et catégorie'!AI10</f>
        <v>0.11079883395687294</v>
      </c>
      <c r="AK103" s="19">
        <f>'Taux par province et catégorie'!AJ10</f>
        <v>0.14715150929499587</v>
      </c>
      <c r="AL103" s="155">
        <f>'Taux par province et catégorie'!AK10</f>
        <v>0.19617697682883653</v>
      </c>
      <c r="AM103" s="32">
        <f>'Taux par province et catégorie'!AL10</f>
        <v>9.5094622517244667E-2</v>
      </c>
      <c r="AN103" s="27">
        <f>'Taux par province et catégorie'!AM10</f>
        <v>0.13183219281534597</v>
      </c>
      <c r="AO103" s="27">
        <f>'Taux par province et catégorie'!AN10</f>
        <v>9.6462120905072904E-2</v>
      </c>
      <c r="AP103" s="19">
        <f>'Taux par province et catégorie'!AO10</f>
        <v>0.11505828317680811</v>
      </c>
      <c r="AQ103" s="19">
        <f>'Taux par province et catégorie'!AP10</f>
        <v>0.12821078245285988</v>
      </c>
      <c r="AR103" s="19">
        <f>'Taux par province et catégorie'!AQ10</f>
        <v>0.15304892849674329</v>
      </c>
      <c r="AS103" s="155">
        <f>'Taux par province et catégorie'!AR10</f>
        <v>0.14808597069540341</v>
      </c>
      <c r="AT103" s="5">
        <f>'Taux par province et catégorie'!AS10</f>
        <v>9.2958919885917993E-2</v>
      </c>
      <c r="AU103" s="84">
        <f>'Taux par province et catégorie'!AT10</f>
        <v>0.11230824616367072</v>
      </c>
      <c r="AV103" s="19">
        <f>'Taux par province et catégorie'!AU10</f>
        <v>8.6014767253825744E-2</v>
      </c>
      <c r="AW103" s="19">
        <f>'Taux par province et catégorie'!AV10</f>
        <v>0.10108149149187956</v>
      </c>
      <c r="AX103" s="19">
        <f>'Taux par province et catégorie'!AW10</f>
        <v>0.10484197159678481</v>
      </c>
      <c r="AY103" s="19">
        <f>'Taux par province et catégorie'!AX10</f>
        <v>0.14692324475864521</v>
      </c>
      <c r="AZ103" s="87">
        <f>'Taux par province et catégorie'!AY10</f>
        <v>0.15007048006410939</v>
      </c>
      <c r="BA103" s="5">
        <f>'Taux par province et catégorie'!AZ10</f>
        <v>0.11104228873558963</v>
      </c>
      <c r="BB103" s="84">
        <f>'Taux par province et catégorie'!BA10</f>
        <v>0.12766422797233126</v>
      </c>
      <c r="BC103" s="19">
        <f>'Taux par province et catégorie'!BB10</f>
        <v>9.4051099552446338E-2</v>
      </c>
      <c r="BD103" s="19">
        <f>'Taux par province et catégorie'!BC10</f>
        <v>0.11629008567604322</v>
      </c>
      <c r="BE103" s="19">
        <f>'Taux par province et catégorie'!BD10</f>
        <v>0.12162395235705598</v>
      </c>
      <c r="BF103" s="19">
        <f>'Taux par province et catégorie'!BE10</f>
        <v>0.13823062155481786</v>
      </c>
      <c r="BG103" s="87">
        <f>'Taux par province et catégorie'!BF10</f>
        <v>0.15421594295408303</v>
      </c>
      <c r="BH103" s="32">
        <f>'Taux par province et catégorie'!BG10</f>
        <v>0.10181114346588738</v>
      </c>
      <c r="BI103" s="43">
        <f>'Taux par province et catégorie'!BH10</f>
        <v>0.12753415168577512</v>
      </c>
      <c r="BJ103" s="27">
        <f>'Taux par province et catégorie'!BI10</f>
        <v>0.11500413366307609</v>
      </c>
      <c r="BK103" s="27">
        <f>'Taux par province et catégorie'!BJ10</f>
        <v>0.11775175306792388</v>
      </c>
      <c r="BL103" s="19">
        <f>'Taux par province et catégorie'!BK10</f>
        <v>0.120790428298301</v>
      </c>
      <c r="BM103" s="19">
        <f>'Taux par province et catégorie'!BL10</f>
        <v>0.14246341234656248</v>
      </c>
      <c r="BN103" s="87">
        <f>'Taux par province et catégorie'!BM10</f>
        <v>0.14278526483867215</v>
      </c>
      <c r="BO103" s="32">
        <f>'Taux par province et catégorie'!BN10</f>
        <v>9.2193860434397756E-2</v>
      </c>
      <c r="BP103" s="43">
        <f>'Taux par province et catégorie'!BO10</f>
        <v>8.6234147383480036E-2</v>
      </c>
      <c r="BQ103" s="27">
        <f>'Taux par province et catégorie'!BP10</f>
        <v>0.11502912053453695</v>
      </c>
      <c r="BR103" s="27">
        <f>'Taux par province et catégorie'!BQ10</f>
        <v>0.11332045979735629</v>
      </c>
      <c r="BS103" s="27">
        <f>'Taux par province et catégorie'!BR10</f>
        <v>0.12611765763313615</v>
      </c>
      <c r="BT103" s="27">
        <f>'Taux par province et catégorie'!BS10</f>
        <v>0.1518599177236466</v>
      </c>
      <c r="BU103" s="96">
        <f>'Taux par province et catégorie'!BT10</f>
        <v>0.13674164872947286</v>
      </c>
      <c r="BV103" s="32">
        <f>'Taux par province et catégorie'!BU10</f>
        <v>0.10176261018264503</v>
      </c>
      <c r="BW103" s="43">
        <f>'Taux par province et catégorie'!BV10</f>
        <v>8.1583276474488445E-2</v>
      </c>
      <c r="BX103" s="27">
        <f>'Taux par province et catégorie'!BW10</f>
        <v>0.10128331543293072</v>
      </c>
      <c r="BY103" s="27">
        <f>'Taux par province et catégorie'!BX10</f>
        <v>0.11463627081227401</v>
      </c>
      <c r="BZ103" s="27">
        <f>'Taux par province et catégorie'!BY10</f>
        <v>0.10750809481212799</v>
      </c>
      <c r="CA103" s="27">
        <f>'Taux par province et catégorie'!BZ10</f>
        <v>0.15054638886565475</v>
      </c>
      <c r="CB103" s="128">
        <f>'Taux par province et catégorie'!CA10</f>
        <v>0.15610666485357397</v>
      </c>
      <c r="CC103" s="43">
        <f>'Taux par province et catégorie'!CB10</f>
        <v>0.1003375578600352</v>
      </c>
      <c r="CD103" s="27">
        <f>'Taux par province et catégorie'!CC10</f>
        <v>8.1765412375487095E-2</v>
      </c>
      <c r="CE103" s="19">
        <f>'Taux par province et catégorie'!CD10</f>
        <v>0.11251390867877392</v>
      </c>
      <c r="CF103" s="19">
        <f>'Taux par province et catégorie'!CE10</f>
        <v>0.11560278268323959</v>
      </c>
      <c r="CG103" s="19">
        <f>'Taux par province et catégorie'!CF10</f>
        <v>0.12927849646864684</v>
      </c>
      <c r="CH103" s="19">
        <f>'Taux par province et catégorie'!CG10</f>
        <v>0.15679668373097744</v>
      </c>
      <c r="CI103" s="128">
        <f>'Taux par province et catégorie'!CH10</f>
        <v>0.12564809718024444</v>
      </c>
      <c r="CJ103" s="5">
        <f>'Taux par province et catégorie'!CI10</f>
        <v>0.11474592271580628</v>
      </c>
      <c r="CK103" s="155">
        <f>'Taux par province et catégorie'!CJ10</f>
        <v>0.14046932194700856</v>
      </c>
      <c r="CL103" s="5">
        <f>'Taux par province et catégorie'!CK10</f>
        <v>0.11788948508792338</v>
      </c>
      <c r="CM103" s="155">
        <f>'Taux par province et catégorie'!CL10</f>
        <v>5.8813354802794413E-2</v>
      </c>
    </row>
    <row r="104" spans="1:91" ht="13.8" thickBot="1" x14ac:dyDescent="0.3">
      <c r="A104" s="282"/>
      <c r="B104" s="280"/>
      <c r="C104" s="15" t="s">
        <v>31</v>
      </c>
      <c r="D104" s="33">
        <f t="shared" si="39"/>
        <v>6.5110836746265541E-2</v>
      </c>
      <c r="E104" s="44">
        <f t="shared" si="40"/>
        <v>6.1000061826506913E-2</v>
      </c>
      <c r="F104" s="28">
        <f t="shared" si="41"/>
        <v>6.4630840601174439E-2</v>
      </c>
      <c r="G104" s="20">
        <f t="shared" si="42"/>
        <v>7.6696400649090959E-2</v>
      </c>
      <c r="H104" s="20">
        <f t="shared" si="43"/>
        <v>7.9854596252971255E-2</v>
      </c>
      <c r="I104" s="20">
        <f t="shared" si="44"/>
        <v>8.6262673442944041E-2</v>
      </c>
      <c r="J104" s="85">
        <f t="shared" si="44"/>
        <v>8.3954840698218472E-2</v>
      </c>
      <c r="K104" s="33">
        <f t="shared" si="45"/>
        <v>6.5273791330578923E-2</v>
      </c>
      <c r="L104" s="44">
        <f t="shared" si="46"/>
        <v>6.6764981146871599E-2</v>
      </c>
      <c r="M104" s="28">
        <f t="shared" si="47"/>
        <v>6.4636337431656588E-2</v>
      </c>
      <c r="N104" s="20">
        <f t="shared" si="48"/>
        <v>7.7377815499258651E-2</v>
      </c>
      <c r="O104" s="20">
        <f t="shared" si="49"/>
        <v>8.0546722431809659E-2</v>
      </c>
      <c r="P104" s="20">
        <f t="shared" si="50"/>
        <v>8.6757646674350111E-2</v>
      </c>
      <c r="Q104" s="85">
        <f t="shared" si="51"/>
        <v>8.5357280482862785E-2</v>
      </c>
      <c r="R104" s="33">
        <f>'Taux par province et catégorie'!Q11</f>
        <v>3.8697677283847778E-2</v>
      </c>
      <c r="S104" s="28">
        <f>'Taux par province et catégorie'!R11</f>
        <v>4.396465102100041E-2</v>
      </c>
      <c r="T104" s="28">
        <f>'Taux par province et catégorie'!S11</f>
        <v>5.1052690178566812E-2</v>
      </c>
      <c r="U104" s="20">
        <f>'Taux par province et catégorie'!T11</f>
        <v>5.2787410059915232E-2</v>
      </c>
      <c r="V104" s="20">
        <f>'Taux par province et catégorie'!U11</f>
        <v>5.7183455384738138E-2</v>
      </c>
      <c r="W104" s="20">
        <f>'Taux par province et catégorie'!V11</f>
        <v>6.6387541000261355E-2</v>
      </c>
      <c r="X104" s="156">
        <f>'Taux par province et catégorie'!W11</f>
        <v>6.8674780759007542E-2</v>
      </c>
      <c r="Y104" s="33">
        <f>'Taux par province et catégorie'!X11</f>
        <v>5.5586107038186214E-2</v>
      </c>
      <c r="Z104" s="28">
        <f>'Taux par province et catégorie'!Y11</f>
        <v>6.2030608848276422E-2</v>
      </c>
      <c r="AA104" s="28">
        <f>'Taux par province et catégorie'!Z11</f>
        <v>7.8684591177711191E-2</v>
      </c>
      <c r="AB104" s="20">
        <f>'Taux par province et catégorie'!AA11</f>
        <v>7.2893415492950753E-2</v>
      </c>
      <c r="AC104" s="20">
        <f>'Taux par province et catégorie'!AB11</f>
        <v>7.3982172806394325E-2</v>
      </c>
      <c r="AD104" s="20">
        <f>'Taux par province et catégorie'!AC11</f>
        <v>8.0119304770095753E-2</v>
      </c>
      <c r="AE104" s="156">
        <f>'Taux par province et catégorie'!AD11</f>
        <v>7.8319378983138552E-2</v>
      </c>
      <c r="AF104" s="33">
        <f>'Taux par province et catégorie'!AE11</f>
        <v>6.6558182164357257E-2</v>
      </c>
      <c r="AG104" s="28">
        <f>'Taux par province et catégorie'!AF11</f>
        <v>6.6792270400918188E-2</v>
      </c>
      <c r="AH104" s="28">
        <f>'Taux par province et catégorie'!AG11</f>
        <v>5.7126516878581717E-2</v>
      </c>
      <c r="AI104" s="20">
        <f>'Taux par province et catégorie'!AH11</f>
        <v>8.1307072677148651E-2</v>
      </c>
      <c r="AJ104" s="20">
        <f>'Taux par province et catégorie'!AI11</f>
        <v>8.0492673493214581E-2</v>
      </c>
      <c r="AK104" s="20">
        <f>'Taux par province et catégorie'!AJ11</f>
        <v>8.6305887384582655E-2</v>
      </c>
      <c r="AL104" s="156">
        <f>'Taux par province et catégorie'!AK11</f>
        <v>8.1594411987734136E-2</v>
      </c>
      <c r="AM104" s="33">
        <f>'Taux par province et catégorie'!AL11</f>
        <v>6.5583682006821173E-2</v>
      </c>
      <c r="AN104" s="28">
        <f>'Taux par province et catégorie'!AM11</f>
        <v>7.2375826777515223E-2</v>
      </c>
      <c r="AO104" s="28">
        <f>'Taux par province et catégorie'!AN11</f>
        <v>6.1115968133729756E-2</v>
      </c>
      <c r="AP104" s="20">
        <f>'Taux par province et catégorie'!AO11</f>
        <v>7.8142526987794433E-2</v>
      </c>
      <c r="AQ104" s="20">
        <f>'Taux par province et catégorie'!AP11</f>
        <v>9.7232986033232272E-2</v>
      </c>
      <c r="AR104" s="20">
        <f>'Taux par province et catégorie'!AQ11</f>
        <v>9.5653039862775846E-2</v>
      </c>
      <c r="AS104" s="156">
        <f>'Taux par province et catégorie'!AR11</f>
        <v>8.756011558133768E-2</v>
      </c>
      <c r="AT104" s="7">
        <f>'Taux par province et catégorie'!AS11</f>
        <v>7.6120751566494865E-2</v>
      </c>
      <c r="AU104" s="85">
        <f>'Taux par province et catégorie'!AT11</f>
        <v>8.0156910708507362E-2</v>
      </c>
      <c r="AV104" s="20">
        <f>'Taux par province et catégorie'!AU11</f>
        <v>6.1396250036579489E-2</v>
      </c>
      <c r="AW104" s="20">
        <f>'Taux par province et catégorie'!AV11</f>
        <v>9.2385254638955944E-2</v>
      </c>
      <c r="AX104" s="20">
        <f>'Taux par province et catégorie'!AW11</f>
        <v>7.8912311712509772E-2</v>
      </c>
      <c r="AY104" s="20">
        <f>'Taux par province et catégorie'!AX11</f>
        <v>9.4003270268227773E-2</v>
      </c>
      <c r="AZ104" s="88">
        <f>'Taux par province et catégorie'!AY11</f>
        <v>9.818263165398125E-2</v>
      </c>
      <c r="BA104" s="7">
        <f>'Taux par province et catégorie'!AZ11</f>
        <v>8.527228948275789E-2</v>
      </c>
      <c r="BB104" s="85">
        <f>'Taux par province et catégorie'!BA11</f>
        <v>8.7459969277618718E-2</v>
      </c>
      <c r="BC104" s="20">
        <f>'Taux par province et catégorie'!BB11</f>
        <v>7.0197421048892192E-2</v>
      </c>
      <c r="BD104" s="20">
        <f>'Taux par province et catégorie'!BC11</f>
        <v>7.7152884102387478E-2</v>
      </c>
      <c r="BE104" s="20">
        <f>'Taux par province et catégorie'!BD11</f>
        <v>8.5459495865237448E-2</v>
      </c>
      <c r="BF104" s="20">
        <f>'Taux par province et catégorie'!BE11</f>
        <v>9.3106251400283294E-2</v>
      </c>
      <c r="BG104" s="88">
        <f>'Taux par province et catégorie'!BF11</f>
        <v>9.3732112656328623E-2</v>
      </c>
      <c r="BH104" s="33">
        <f>'Taux par province et catégorie'!BG11</f>
        <v>7.0147615329835322E-2</v>
      </c>
      <c r="BI104" s="44">
        <f>'Taux par province et catégorie'!BH11</f>
        <v>8.2983853450943598E-2</v>
      </c>
      <c r="BJ104" s="28">
        <f>'Taux par province et catégorie'!BI11</f>
        <v>7.4610887523743397E-2</v>
      </c>
      <c r="BK104" s="28">
        <f>'Taux par province et catégorie'!BJ11</f>
        <v>8.8211824854203758E-2</v>
      </c>
      <c r="BL104" s="20">
        <f>'Taux par province et catégorie'!BK11</f>
        <v>8.1937688632008551E-2</v>
      </c>
      <c r="BM104" s="20">
        <f>'Taux par province et catégorie'!BL11</f>
        <v>8.7236143756721257E-2</v>
      </c>
      <c r="BN104" s="88">
        <f>'Taux par province et catégorie'!BM11</f>
        <v>8.5273505452776802E-2</v>
      </c>
      <c r="BO104" s="33">
        <f>'Taux par province et catégorie'!BN11</f>
        <v>6.4224025772330884E-2</v>
      </c>
      <c r="BP104" s="44">
        <f>'Taux par province et catégorie'!BO11</f>
        <v>3.8355758690192844E-2</v>
      </c>
      <c r="BQ104" s="28">
        <f>'Taux par province et catégorie'!BP11</f>
        <v>6.2906374475448112E-2</v>
      </c>
      <c r="BR104" s="28">
        <f>'Taux par province et catégorie'!BQ11</f>
        <v>7.6142135180712958E-2</v>
      </c>
      <c r="BS104" s="28">
        <f>'Taux par province et catégorie'!BR11</f>
        <v>8.917299552714214E-2</v>
      </c>
      <c r="BT104" s="28">
        <f>'Taux par province et catégorie'!BS11</f>
        <v>9.124973495185297E-2</v>
      </c>
      <c r="BU104" s="97">
        <f>'Taux par province et catégorie'!BT11</f>
        <v>8.9521306788597751E-2</v>
      </c>
      <c r="BV104" s="33">
        <f>'Taux par province et catégorie'!BU11</f>
        <v>7.1417319293836018E-2</v>
      </c>
      <c r="BW104" s="44">
        <f>'Taux par province et catégorie'!BV11</f>
        <v>3.4185529250789042E-2</v>
      </c>
      <c r="BX104" s="28">
        <f>'Taux par province et catégorie'!BW11</f>
        <v>6.6943545327550091E-2</v>
      </c>
      <c r="BY104" s="28">
        <f>'Taux par province et catégorie'!BX11</f>
        <v>7.9924221552177516E-2</v>
      </c>
      <c r="BZ104" s="28">
        <f>'Taux par province et catégorie'!BY11</f>
        <v>7.7031710246663637E-2</v>
      </c>
      <c r="CA104" s="28">
        <f>'Taux par province et catégorie'!BZ11</f>
        <v>8.5312939238886526E-2</v>
      </c>
      <c r="CB104" s="129">
        <f>'Taux par province et catégorie'!CA11</f>
        <v>7.961477164220962E-2</v>
      </c>
      <c r="CC104" s="44">
        <f>'Taux par province et catégorie'!CB11</f>
        <v>5.7500717524188061E-2</v>
      </c>
      <c r="CD104" s="28">
        <f>'Taux par province et catégorie'!CC11</f>
        <v>4.1695239839307313E-2</v>
      </c>
      <c r="CE104" s="20">
        <f>'Taux par province et catégorie'!CD11</f>
        <v>6.227416123094167E-2</v>
      </c>
      <c r="CF104" s="20">
        <f>'Taux par province et catégorie'!CE11</f>
        <v>6.8017260944662844E-2</v>
      </c>
      <c r="CG104" s="20">
        <f>'Taux par province et catégorie'!CF11</f>
        <v>7.7140472828571574E-2</v>
      </c>
      <c r="CH104" s="20">
        <f>'Taux par province et catégorie'!CG11</f>
        <v>8.3252621795752976E-2</v>
      </c>
      <c r="CI104" s="129">
        <f>'Taux par province et catégorie'!CH11</f>
        <v>7.7075391477072805E-2</v>
      </c>
      <c r="CJ104" s="7">
        <f>'Taux par province et catégorie'!CI11</f>
        <v>7.7140472828571574E-2</v>
      </c>
      <c r="CK104" s="156">
        <f>'Taux par province et catégorie'!CJ11</f>
        <v>7.7036599773300588E-2</v>
      </c>
      <c r="CL104" s="7">
        <f>'Taux par province et catégorie'!CK11</f>
        <v>4.6487842942593227E-2</v>
      </c>
      <c r="CM104" s="156">
        <f>'Taux par province et catégorie'!CL11</f>
        <v>3.9351805103801568E-2</v>
      </c>
    </row>
    <row r="105" spans="1:91" x14ac:dyDescent="0.25">
      <c r="A105" s="282"/>
      <c r="B105" s="278" t="s">
        <v>41</v>
      </c>
      <c r="C105" s="13" t="s">
        <v>25</v>
      </c>
      <c r="D105" s="31">
        <f t="shared" si="39"/>
        <v>9.056303090371462E-2</v>
      </c>
      <c r="E105" s="42">
        <f t="shared" si="40"/>
        <v>7.9622219713839176E-2</v>
      </c>
      <c r="F105" s="26">
        <f t="shared" si="41"/>
        <v>8.0118413798949489E-2</v>
      </c>
      <c r="G105" s="18">
        <f t="shared" si="42"/>
        <v>8.8290166183230129E-2</v>
      </c>
      <c r="H105" s="18">
        <f t="shared" si="43"/>
        <v>7.8856099902823801E-2</v>
      </c>
      <c r="I105" s="18">
        <f t="shared" si="44"/>
        <v>8.4023974076562619E-2</v>
      </c>
      <c r="J105" s="83">
        <f t="shared" si="44"/>
        <v>9.019578477584464E-2</v>
      </c>
      <c r="K105" s="31">
        <f t="shared" si="45"/>
        <v>9.287948172424397E-2</v>
      </c>
      <c r="L105" s="42">
        <f t="shared" si="46"/>
        <v>8.3685371729707664E-2</v>
      </c>
      <c r="M105" s="26">
        <f t="shared" si="47"/>
        <v>8.2185641586718497E-2</v>
      </c>
      <c r="N105" s="18">
        <f t="shared" si="48"/>
        <v>8.7717053193262076E-2</v>
      </c>
      <c r="O105" s="18">
        <f t="shared" si="49"/>
        <v>8.1170422128923281E-2</v>
      </c>
      <c r="P105" s="18">
        <f t="shared" si="50"/>
        <v>8.5268987398058993E-2</v>
      </c>
      <c r="Q105" s="83">
        <f t="shared" si="51"/>
        <v>8.9539087459255887E-2</v>
      </c>
      <c r="R105" s="31">
        <f>'Taux par province et catégorie'!Q12</f>
        <v>7.5448206920930558E-2</v>
      </c>
      <c r="S105" s="26">
        <f>'Taux par province et catégorie'!R12</f>
        <v>6.5266992072972263E-2</v>
      </c>
      <c r="T105" s="26">
        <f>'Taux par province et catégorie'!S12</f>
        <v>7.2297980509229309E-2</v>
      </c>
      <c r="U105" s="18">
        <f>'Taux par province et catégorie'!T12</f>
        <v>6.4991145035298251E-2</v>
      </c>
      <c r="V105" s="18">
        <f>'Taux par province et catégorie'!U12</f>
        <v>7.0873113336066745E-2</v>
      </c>
      <c r="W105" s="18">
        <f>'Taux par province et catégorie'!V12</f>
        <v>6.923594967272835E-2</v>
      </c>
      <c r="X105" s="154">
        <f>'Taux par province et catégorie'!W12</f>
        <v>7.5433355879342703E-2</v>
      </c>
      <c r="Y105" s="31">
        <f>'Taux par province et catégorie'!X12</f>
        <v>8.7320466052545509E-2</v>
      </c>
      <c r="Z105" s="26">
        <f>'Taux par province et catégorie'!Y12</f>
        <v>8.1621249492212652E-2</v>
      </c>
      <c r="AA105" s="26">
        <f>'Taux par province et catégorie'!Z12</f>
        <v>9.9441436634919361E-2</v>
      </c>
      <c r="AB105" s="18">
        <f>'Taux par province et catégorie'!AA12</f>
        <v>8.2550030117147302E-2</v>
      </c>
      <c r="AC105" s="18">
        <f>'Taux par province et catégorie'!AB12</f>
        <v>8.3402260409059889E-2</v>
      </c>
      <c r="AD105" s="18">
        <f>'Taux par province et catégorie'!AC12</f>
        <v>7.9192572780825282E-2</v>
      </c>
      <c r="AE105" s="154">
        <f>'Taux par province et catégorie'!AD12</f>
        <v>8.6004734350280693E-2</v>
      </c>
      <c r="AF105" s="31">
        <f>'Taux par province et catégorie'!AE12</f>
        <v>0.10000922871810741</v>
      </c>
      <c r="AG105" s="26">
        <f>'Taux par province et catégorie'!AF12</f>
        <v>9.0698470650145038E-2</v>
      </c>
      <c r="AH105" s="26">
        <f>'Taux par province et catégorie'!AG12</f>
        <v>8.5530338133808365E-2</v>
      </c>
      <c r="AI105" s="18">
        <f>'Taux par province et catégorie'!AH12</f>
        <v>9.1136137816847873E-2</v>
      </c>
      <c r="AJ105" s="18">
        <f>'Taux par province et catégorie'!AI12</f>
        <v>7.9637099506197268E-2</v>
      </c>
      <c r="AK105" s="18">
        <f>'Taux par province et catégorie'!AJ12</f>
        <v>8.2069306447572835E-2</v>
      </c>
      <c r="AL105" s="154">
        <f>'Taux par province et catégorie'!AK12</f>
        <v>8.6722851647191845E-2</v>
      </c>
      <c r="AM105" s="31">
        <f>'Taux par province et catégorie'!AL12</f>
        <v>0.10764869772376481</v>
      </c>
      <c r="AN105" s="26">
        <f>'Taux par province et catégorie'!AM12</f>
        <v>9.3551551721275855E-2</v>
      </c>
      <c r="AO105" s="26">
        <f>'Taux par province et catégorie'!AN12</f>
        <v>7.9836611313620978E-2</v>
      </c>
      <c r="AP105" s="18">
        <f>'Taux par province et catégorie'!AO12</f>
        <v>9.1318205827795054E-2</v>
      </c>
      <c r="AQ105" s="18">
        <f>'Taux par province et catégorie'!AP12</f>
        <v>9.1306340548807055E-2</v>
      </c>
      <c r="AR105" s="18">
        <f>'Taux par province et catégorie'!AQ12</f>
        <v>9.6491173610656705E-2</v>
      </c>
      <c r="AS105" s="154">
        <f>'Taux par province et catégorie'!AR12</f>
        <v>9.488343184733028E-2</v>
      </c>
      <c r="AT105" s="3">
        <f>'Taux par province et catégorie'!AS12</f>
        <v>9.0291437986904075E-2</v>
      </c>
      <c r="AU105" s="83">
        <f>'Taux par province et catégorie'!AT12</f>
        <v>8.8370390940794519E-2</v>
      </c>
      <c r="AV105" s="18">
        <f>'Taux par province et catégorie'!AU12</f>
        <v>7.8776857027222744E-2</v>
      </c>
      <c r="AW105" s="18">
        <f>'Taux par province et catégorie'!AV12</f>
        <v>8.4418085558196312E-2</v>
      </c>
      <c r="AX105" s="18">
        <f>'Taux par province et catégorie'!AW12</f>
        <v>7.8821446371775392E-2</v>
      </c>
      <c r="AY105" s="18">
        <f>'Taux par province et catégorie'!AX12</f>
        <v>8.811823135822533E-2</v>
      </c>
      <c r="AZ105" s="86">
        <f>'Taux par province et catégorie'!AY12</f>
        <v>9.2618546313028904E-2</v>
      </c>
      <c r="BA105" s="3">
        <f>'Taux par province et catégorie'!AZ12</f>
        <v>0.10237156107350891</v>
      </c>
      <c r="BB105" s="83">
        <f>'Taux par province et catégorie'!BA12</f>
        <v>9.0756834523845781E-2</v>
      </c>
      <c r="BC105" s="18">
        <f>'Taux par province et catégorie'!BB12</f>
        <v>8.3431948159743211E-2</v>
      </c>
      <c r="BD105" s="18">
        <f>'Taux par province et catégorie'!BC12</f>
        <v>9.9923983375926853E-2</v>
      </c>
      <c r="BE105" s="18">
        <f>'Taux par province et catégorie'!BD12</f>
        <v>8.2980516683101704E-2</v>
      </c>
      <c r="BF105" s="18">
        <f>'Taux par province et catégorie'!BE12</f>
        <v>9.0287634132979119E-2</v>
      </c>
      <c r="BG105" s="86">
        <f>'Taux par province et catégorie'!BF12</f>
        <v>9.6515586268371034E-2</v>
      </c>
      <c r="BH105" s="31">
        <f>'Taux par province et catégorie'!BG12</f>
        <v>9.2149495754570016E-2</v>
      </c>
      <c r="BI105" s="42">
        <f>'Taux par province et catégorie'!BH12</f>
        <v>9.1225932533611359E-2</v>
      </c>
      <c r="BJ105" s="26">
        <f>'Taux par province et catégorie'!BI12</f>
        <v>8.2727797135988379E-2</v>
      </c>
      <c r="BK105" s="26">
        <f>'Taux par province et catégorie'!BJ12</f>
        <v>9.9336139269247128E-2</v>
      </c>
      <c r="BL105" s="18">
        <f>'Taux par province et catégorie'!BK12</f>
        <v>7.9174721473292978E-2</v>
      </c>
      <c r="BM105" s="18">
        <f>'Taux par province et catégorie'!BL12</f>
        <v>8.349203821143833E-2</v>
      </c>
      <c r="BN105" s="86">
        <f>'Taux par province et catégorie'!BM12</f>
        <v>8.9777874527232945E-2</v>
      </c>
      <c r="BO105" s="31">
        <f>'Taux par province et catégorie'!BN12</f>
        <v>8.7796759563620527E-2</v>
      </c>
      <c r="BP105" s="42">
        <f>'Taux par province et catégorie'!BO12</f>
        <v>6.7991551902803857E-2</v>
      </c>
      <c r="BQ105" s="26">
        <f>'Taux par province et catégorie'!BP12</f>
        <v>7.5442163779215643E-2</v>
      </c>
      <c r="BR105" s="26">
        <f>'Taux par province et catégorie'!BQ12</f>
        <v>8.8062698545637891E-2</v>
      </c>
      <c r="BS105" s="26">
        <f>'Taux par province et catégorie'!BR12</f>
        <v>8.3167878703085216E-2</v>
      </c>
      <c r="BT105" s="26">
        <f>'Taux par province et catégorie'!BS12</f>
        <v>9.3264992970045937E-2</v>
      </c>
      <c r="BU105" s="95">
        <f>'Taux par province et catégorie'!BT12</f>
        <v>9.4356318841268619E-2</v>
      </c>
      <c r="BV105" s="31">
        <f>'Taux par province et catégorie'!BU12</f>
        <v>8.5763130165136855E-2</v>
      </c>
      <c r="BW105" s="42">
        <f>'Taux par province et catégorie'!BV12</f>
        <v>6.1705272008021519E-2</v>
      </c>
      <c r="BX105" s="26">
        <f>'Taux par province et catégorie'!BW12</f>
        <v>7.3900159991879585E-2</v>
      </c>
      <c r="BY105" s="26">
        <f>'Taux par province et catégorie'!BX12</f>
        <v>9.0050860460260521E-2</v>
      </c>
      <c r="BZ105" s="26">
        <f>'Taux par province et catégorie'!BY12</f>
        <v>6.7768777720723261E-2</v>
      </c>
      <c r="CA105" s="26">
        <f>'Taux par province et catégorie'!BZ12</f>
        <v>8.1318492227818201E-2</v>
      </c>
      <c r="CB105" s="127">
        <f>'Taux par province et catégorie'!CA12</f>
        <v>0.10552083433230965</v>
      </c>
      <c r="CC105" s="42">
        <f>'Taux par province et catégorie'!CB12</f>
        <v>7.6831325078057636E-2</v>
      </c>
      <c r="CD105" s="26">
        <f>'Taux par province et catégorie'!CC12</f>
        <v>6.5033951292708919E-2</v>
      </c>
      <c r="CE105" s="18">
        <f>'Taux par province et catégorie'!CD12</f>
        <v>6.9798845303867221E-2</v>
      </c>
      <c r="CF105" s="18">
        <f>'Taux par province et catégorie'!CE12</f>
        <v>9.1114375825944019E-2</v>
      </c>
      <c r="CG105" s="18">
        <f>'Taux par province et catégorie'!CF12</f>
        <v>7.1428844276128486E-2</v>
      </c>
      <c r="CH105" s="18">
        <f>'Taux par province et catégorie'!CG12</f>
        <v>7.6769349353336139E-2</v>
      </c>
      <c r="CI105" s="127">
        <f>'Taux par province et catégorie'!CH12</f>
        <v>8.0124313752089699E-2</v>
      </c>
      <c r="CJ105" s="3">
        <f>'Taux par province et catégorie'!CI12</f>
        <v>6.7934543740094458E-2</v>
      </c>
      <c r="CK105" s="154">
        <f>'Taux par province et catégorie'!CJ12</f>
        <v>7.08378354005023E-2</v>
      </c>
      <c r="CL105" s="3">
        <f>'Taux par province et catégorie'!CK12</f>
        <v>6.7891732600076887E-2</v>
      </c>
      <c r="CM105" s="154">
        <f>'Taux par province et catégorie'!CL12</f>
        <v>4.6286430346503454E-2</v>
      </c>
    </row>
    <row r="106" spans="1:91" x14ac:dyDescent="0.25">
      <c r="A106" s="282"/>
      <c r="B106" s="279"/>
      <c r="C106" s="14" t="s">
        <v>26</v>
      </c>
      <c r="D106" s="32">
        <f t="shared" si="39"/>
        <v>7.2702896203020367E-2</v>
      </c>
      <c r="E106" s="43">
        <f t="shared" si="40"/>
        <v>6.3448591922022152E-2</v>
      </c>
      <c r="F106" s="27">
        <f t="shared" si="41"/>
        <v>6.6192615660286142E-2</v>
      </c>
      <c r="G106" s="19">
        <f t="shared" si="42"/>
        <v>8.2289223197403352E-2</v>
      </c>
      <c r="H106" s="19">
        <f t="shared" si="43"/>
        <v>8.3057060048258816E-2</v>
      </c>
      <c r="I106" s="19">
        <f t="shared" si="44"/>
        <v>8.7967017519546734E-2</v>
      </c>
      <c r="J106" s="84">
        <f t="shared" si="44"/>
        <v>8.3546274801140907E-2</v>
      </c>
      <c r="K106" s="32">
        <f t="shared" si="45"/>
        <v>7.4135753032464516E-2</v>
      </c>
      <c r="L106" s="43">
        <f t="shared" si="46"/>
        <v>6.9560648966899744E-2</v>
      </c>
      <c r="M106" s="27">
        <f t="shared" si="47"/>
        <v>6.6159442462031967E-2</v>
      </c>
      <c r="N106" s="19">
        <f t="shared" si="48"/>
        <v>8.3340346473522481E-2</v>
      </c>
      <c r="O106" s="19">
        <f t="shared" si="49"/>
        <v>8.4760537532162519E-2</v>
      </c>
      <c r="P106" s="19">
        <f t="shared" si="50"/>
        <v>8.9563206434319587E-2</v>
      </c>
      <c r="Q106" s="84">
        <f t="shared" si="51"/>
        <v>8.6060453492220079E-2</v>
      </c>
      <c r="R106" s="32">
        <f>'Taux par province et catégorie'!Q13</f>
        <v>4.5374569150349889E-2</v>
      </c>
      <c r="S106" s="27">
        <f>'Taux par province et catégorie'!R13</f>
        <v>4.612901329062901E-2</v>
      </c>
      <c r="T106" s="27">
        <f>'Taux par province et catégorie'!S13</f>
        <v>4.8871833353192486E-2</v>
      </c>
      <c r="U106" s="19">
        <f>'Taux par province et catégorie'!T13</f>
        <v>5.368391335978167E-2</v>
      </c>
      <c r="V106" s="19">
        <f>'Taux par province et catégorie'!U13</f>
        <v>6.1614691070357233E-2</v>
      </c>
      <c r="W106" s="19">
        <f>'Taux par province et catégorie'!V13</f>
        <v>6.7570497638302723E-2</v>
      </c>
      <c r="X106" s="155">
        <f>'Taux par province et catégorie'!W13</f>
        <v>6.7747756986518928E-2</v>
      </c>
      <c r="Y106" s="32">
        <f>'Taux par province et catégorie'!X13</f>
        <v>6.3427094999711733E-2</v>
      </c>
      <c r="Z106" s="27">
        <f>'Taux par province et catégorie'!Y13</f>
        <v>6.3658703338111342E-2</v>
      </c>
      <c r="AA106" s="27">
        <f>'Taux par province et catégorie'!Z13</f>
        <v>8.1699862354491309E-2</v>
      </c>
      <c r="AB106" s="19">
        <f>'Taux par province et catégorie'!AA13</f>
        <v>7.5324221147082593E-2</v>
      </c>
      <c r="AC106" s="19">
        <f>'Taux par province et catégorie'!AB13</f>
        <v>7.7731174501141281E-2</v>
      </c>
      <c r="AD106" s="19">
        <f>'Taux par province et catégorie'!AC13</f>
        <v>8.0919356845363874E-2</v>
      </c>
      <c r="AE106" s="155">
        <f>'Taux par province et catégorie'!AD13</f>
        <v>7.7983120059804678E-2</v>
      </c>
      <c r="AF106" s="32">
        <f>'Taux par province et catégorie'!AE13</f>
        <v>7.5265013286306956E-2</v>
      </c>
      <c r="AG106" s="27">
        <f>'Taux par province et catégorie'!AF13</f>
        <v>6.9970813378565408E-2</v>
      </c>
      <c r="AH106" s="27">
        <f>'Taux par province et catégorie'!AG13</f>
        <v>5.9435583838653806E-2</v>
      </c>
      <c r="AI106" s="19">
        <f>'Taux par province et catégorie'!AH13</f>
        <v>8.7927929390520507E-2</v>
      </c>
      <c r="AJ106" s="19">
        <f>'Taux par province et catégorie'!AI13</f>
        <v>8.055098873969628E-2</v>
      </c>
      <c r="AK106" s="19">
        <f>'Taux par province et catégorie'!AJ13</f>
        <v>8.902021768440066E-2</v>
      </c>
      <c r="AL106" s="155">
        <f>'Taux par province et catégorie'!AK13</f>
        <v>8.0828820873196108E-2</v>
      </c>
      <c r="AM106" s="32">
        <f>'Taux par province et catégorie'!AL13</f>
        <v>7.8248778854432544E-2</v>
      </c>
      <c r="AN106" s="27">
        <f>'Taux par province et catégorie'!AM13</f>
        <v>7.4764589153063388E-2</v>
      </c>
      <c r="AO106" s="27">
        <f>'Taux par province et catégorie'!AN13</f>
        <v>6.3669389862568149E-2</v>
      </c>
      <c r="AP106" s="19">
        <f>'Taux par province et catégorie'!AO13</f>
        <v>8.7407867367893244E-2</v>
      </c>
      <c r="AQ106" s="19">
        <f>'Taux par province et catégorie'!AP13</f>
        <v>0.10000254738791316</v>
      </c>
      <c r="AR106" s="19">
        <f>'Taux par province et catégorie'!AQ13</f>
        <v>0.10213140286305795</v>
      </c>
      <c r="AS106" s="155">
        <f>'Taux par province et catégorie'!AR13</f>
        <v>9.2923780311445159E-2</v>
      </c>
      <c r="AT106" s="5">
        <f>'Taux par province et catégorie'!AS13</f>
        <v>8.421649466772177E-2</v>
      </c>
      <c r="AU106" s="84">
        <f>'Taux par province et catégorie'!AT13</f>
        <v>8.4642530421925419E-2</v>
      </c>
      <c r="AV106" s="19">
        <f>'Taux par province et catégorie'!AU13</f>
        <v>6.5034712949128826E-2</v>
      </c>
      <c r="AW106" s="19">
        <f>'Taux par province et catégorie'!AV13</f>
        <v>9.0628641125899398E-2</v>
      </c>
      <c r="AX106" s="19">
        <f>'Taux par province et catégorie'!AW13</f>
        <v>8.6543466076093006E-2</v>
      </c>
      <c r="AY106" s="19">
        <f>'Taux par province et catégorie'!AX13</f>
        <v>9.6405864297488902E-2</v>
      </c>
      <c r="AZ106" s="87">
        <f>'Taux par province et catégorie'!AY13</f>
        <v>0.1001223815403644</v>
      </c>
      <c r="BA106" s="5">
        <f>'Taux par province et catégorie'!AZ13</f>
        <v>9.60038542281451E-2</v>
      </c>
      <c r="BB106" s="84">
        <f>'Taux par province et catégorie'!BA13</f>
        <v>9.2981885343883144E-2</v>
      </c>
      <c r="BC106" s="19">
        <f>'Taux par province et catégorie'!BB13</f>
        <v>7.205720518663089E-2</v>
      </c>
      <c r="BD106" s="19">
        <f>'Taux par province et catégorie'!BC13</f>
        <v>0.100748474945155</v>
      </c>
      <c r="BE106" s="19">
        <f>'Taux par province et catégorie'!BD13</f>
        <v>9.3883663409974019E-2</v>
      </c>
      <c r="BF106" s="19">
        <f>'Taux par province et catégorie'!BE13</f>
        <v>9.8738060686110102E-2</v>
      </c>
      <c r="BG106" s="87">
        <f>'Taux par province et catégorie'!BF13</f>
        <v>9.6873745284820123E-2</v>
      </c>
      <c r="BH106" s="32">
        <f>'Taux par province et catégorie'!BG13</f>
        <v>7.857888239133215E-2</v>
      </c>
      <c r="BI106" s="43">
        <f>'Taux par province et catégorie'!BH13</f>
        <v>8.3297272546967241E-2</v>
      </c>
      <c r="BJ106" s="27">
        <f>'Taux par province et catégorie'!BI13</f>
        <v>7.3657398529038659E-2</v>
      </c>
      <c r="BK106" s="27">
        <f>'Taux par province et catégorie'!BJ13</f>
        <v>9.2537954675765741E-2</v>
      </c>
      <c r="BL106" s="19">
        <f>'Taux par province et catégorie'!BK13</f>
        <v>8.6909909804761709E-2</v>
      </c>
      <c r="BM106" s="19">
        <f>'Taux par province et catégorie'!BL13</f>
        <v>8.8457431242543821E-2</v>
      </c>
      <c r="BN106" s="87">
        <f>'Taux par province et catégorie'!BM13</f>
        <v>8.4309278578535873E-2</v>
      </c>
      <c r="BO106" s="32">
        <f>'Taux par province et catégorie'!BN13</f>
        <v>7.1971336681716E-2</v>
      </c>
      <c r="BP106" s="43">
        <f>'Taux par province et catégorie'!BO13</f>
        <v>4.1040384262053059E-2</v>
      </c>
      <c r="BQ106" s="27">
        <f>'Taux par province et catégorie'!BP13</f>
        <v>6.4849553622551598E-2</v>
      </c>
      <c r="BR106" s="27">
        <f>'Taux par province et catégorie'!BQ13</f>
        <v>7.8463769776081702E-2</v>
      </c>
      <c r="BS106" s="27">
        <f>'Taux par province et catégorie'!BR13</f>
        <v>9.0847859267363468E-2</v>
      </c>
      <c r="BT106" s="27">
        <f>'Taux par province et catégorie'!BS13</f>
        <v>9.3262820217288767E-2</v>
      </c>
      <c r="BU106" s="96">
        <f>'Taux par province et catégorie'!BT13</f>
        <v>8.7694744303075445E-2</v>
      </c>
      <c r="BV106" s="32">
        <f>'Taux par province et catégorie'!BU13</f>
        <v>7.4311264026291651E-2</v>
      </c>
      <c r="BW106" s="43">
        <f>'Taux par province et catégorie'!BV13</f>
        <v>3.6157174077524418E-2</v>
      </c>
      <c r="BX106" s="27">
        <f>'Taux par province et catégorie'!BW13</f>
        <v>7.0416022682484328E-2</v>
      </c>
      <c r="BY106" s="27">
        <f>'Taux par province et catégorie'!BX13</f>
        <v>8.2844126428422579E-2</v>
      </c>
      <c r="BZ106" s="27">
        <f>'Taux par province et catégorie'!BY13</f>
        <v>7.6664323277325933E-2</v>
      </c>
      <c r="CA106" s="27">
        <f>'Taux par province et catégorie'!BZ13</f>
        <v>8.2530503585747192E-2</v>
      </c>
      <c r="CB106" s="128">
        <f>'Taux par province et catégorie'!CA13</f>
        <v>7.5165841358891039E-2</v>
      </c>
      <c r="CC106" s="43">
        <f>'Taux par province et catégorie'!CB13</f>
        <v>5.9631673744195916E-2</v>
      </c>
      <c r="CD106" s="27">
        <f>'Taux par province et catégorie'!CC13</f>
        <v>4.1843553407499158E-2</v>
      </c>
      <c r="CE106" s="19">
        <f>'Taux par province et catégorie'!CD13</f>
        <v>6.223459422412126E-2</v>
      </c>
      <c r="CF106" s="19">
        <f>'Taux par province et catégorie'!CE13</f>
        <v>7.3325333757431138E-2</v>
      </c>
      <c r="CG106" s="19">
        <f>'Taux par province et catégorie'!CF13</f>
        <v>7.5821976947962055E-2</v>
      </c>
      <c r="CH106" s="19">
        <f>'Taux par province et catégorie'!CG13</f>
        <v>8.0634020135163395E-2</v>
      </c>
      <c r="CI106" s="128">
        <f>'Taux par province et catégorie'!CH13</f>
        <v>7.18132787147574E-2</v>
      </c>
      <c r="CJ106" s="5">
        <f>'Taux par province et catégorie'!CI13</f>
        <v>6.3907448283145318E-2</v>
      </c>
      <c r="CK106" s="155">
        <f>'Taux par province et catégorie'!CJ13</f>
        <v>7.7198001835617175E-2</v>
      </c>
      <c r="CL106" s="5">
        <f>'Taux par province et catégorie'!CK13</f>
        <v>4.7705265091541098E-2</v>
      </c>
      <c r="CM106" s="155">
        <f>'Taux par province et catégorie'!CL13</f>
        <v>4.2417202864993946E-2</v>
      </c>
    </row>
    <row r="107" spans="1:91" x14ac:dyDescent="0.25">
      <c r="A107" s="282"/>
      <c r="B107" s="279"/>
      <c r="C107" s="14" t="s">
        <v>36</v>
      </c>
      <c r="D107" s="32">
        <f t="shared" si="39"/>
        <v>7.4638590842454555E-2</v>
      </c>
      <c r="E107" s="43">
        <f t="shared" si="40"/>
        <v>6.1956016820678861E-2</v>
      </c>
      <c r="F107" s="27">
        <f t="shared" si="41"/>
        <v>6.9524352136382778E-2</v>
      </c>
      <c r="G107" s="19">
        <f t="shared" si="42"/>
        <v>7.6045597512445717E-2</v>
      </c>
      <c r="H107" s="19">
        <f t="shared" si="43"/>
        <v>9.0709539540811998E-2</v>
      </c>
      <c r="I107" s="19">
        <f t="shared" si="44"/>
        <v>9.5123417896573775E-2</v>
      </c>
      <c r="J107" s="84">
        <f t="shared" si="44"/>
        <v>9.2183727446777677E-2</v>
      </c>
      <c r="K107" s="32">
        <f t="shared" si="45"/>
        <v>7.4195666114577508E-2</v>
      </c>
      <c r="L107" s="43">
        <f t="shared" si="46"/>
        <v>6.8014125204382853E-2</v>
      </c>
      <c r="M107" s="27">
        <f t="shared" si="47"/>
        <v>6.8905446282475011E-2</v>
      </c>
      <c r="N107" s="19">
        <f t="shared" si="48"/>
        <v>7.9660748354726141E-2</v>
      </c>
      <c r="O107" s="19">
        <f t="shared" si="49"/>
        <v>9.0744209207873058E-2</v>
      </c>
      <c r="P107" s="19">
        <f t="shared" si="50"/>
        <v>9.5638643723621214E-2</v>
      </c>
      <c r="Q107" s="84">
        <f t="shared" si="51"/>
        <v>9.543051313080668E-2</v>
      </c>
      <c r="R107" s="32">
        <f>'Taux par province et catégorie'!Q14</f>
        <v>4.724912950475648E-2</v>
      </c>
      <c r="S107" s="27">
        <f>'Taux par province et catégorie'!R14</f>
        <v>5.1565759912606098E-2</v>
      </c>
      <c r="T107" s="27">
        <f>'Taux par province et catégorie'!S14</f>
        <v>5.114951413950334E-2</v>
      </c>
      <c r="U107" s="19">
        <f>'Taux par province et catégorie'!T14</f>
        <v>6.2143299161263842E-2</v>
      </c>
      <c r="V107" s="19">
        <f>'Taux par province et catégorie'!U14</f>
        <v>6.2726443225532391E-2</v>
      </c>
      <c r="W107" s="19">
        <f>'Taux par province et catégorie'!V14</f>
        <v>7.096748081415391E-2</v>
      </c>
      <c r="X107" s="155">
        <f>'Taux par province et catégorie'!W14</f>
        <v>7.981163253680125E-2</v>
      </c>
      <c r="Y107" s="32">
        <f>'Taux par province et catégorie'!X14</f>
        <v>6.3808485372372256E-2</v>
      </c>
      <c r="Z107" s="27">
        <f>'Taux par province et catégorie'!Y14</f>
        <v>6.1644415515340029E-2</v>
      </c>
      <c r="AA107" s="27">
        <f>'Taux par province et catégorie'!Z14</f>
        <v>9.7892403049309532E-2</v>
      </c>
      <c r="AB107" s="19">
        <f>'Taux par province et catégorie'!AA14</f>
        <v>7.8563078622416571E-2</v>
      </c>
      <c r="AC107" s="19">
        <f>'Taux par province et catégorie'!AB14</f>
        <v>7.9316325062139342E-2</v>
      </c>
      <c r="AD107" s="19">
        <f>'Taux par province et catégorie'!AC14</f>
        <v>8.2517214883567128E-2</v>
      </c>
      <c r="AE107" s="155">
        <f>'Taux par province et catégorie'!AD14</f>
        <v>9.3318412757534372E-2</v>
      </c>
      <c r="AF107" s="32">
        <f>'Taux par province et catégorie'!AE14</f>
        <v>7.2144366404542179E-2</v>
      </c>
      <c r="AG107" s="27">
        <f>'Taux par province et catégorie'!AF14</f>
        <v>6.7058401237438309E-2</v>
      </c>
      <c r="AH107" s="27">
        <f>'Taux par province et catégorie'!AG14</f>
        <v>5.9029648684554792E-2</v>
      </c>
      <c r="AI107" s="19">
        <f>'Taux par province et catégorie'!AH14</f>
        <v>8.4952492922338224E-2</v>
      </c>
      <c r="AJ107" s="19">
        <f>'Taux par province et catégorie'!AI14</f>
        <v>7.5916939521916374E-2</v>
      </c>
      <c r="AK107" s="19">
        <f>'Taux par province et catégorie'!AJ14</f>
        <v>9.0398019939903318E-2</v>
      </c>
      <c r="AL107" s="155">
        <f>'Taux par province et catégorie'!AK14</f>
        <v>8.5885223684361522E-2</v>
      </c>
      <c r="AM107" s="32">
        <f>'Taux par province et catégorie'!AL14</f>
        <v>8.6164928050379619E-2</v>
      </c>
      <c r="AN107" s="27">
        <f>'Taux par province et catégorie'!AM14</f>
        <v>7.7548574885929644E-2</v>
      </c>
      <c r="AO107" s="27">
        <f>'Taux par province et catégorie'!AN14</f>
        <v>6.5318333591632832E-2</v>
      </c>
      <c r="AP107" s="19">
        <f>'Taux par province et catégorie'!AO14</f>
        <v>8.7961557625133788E-2</v>
      </c>
      <c r="AQ107" s="19">
        <f>'Taux par province et catégorie'!AP14</f>
        <v>0.11490911240781876</v>
      </c>
      <c r="AR107" s="19">
        <f>'Taux par province et catégorie'!AQ14</f>
        <v>0.11002358580571449</v>
      </c>
      <c r="AS107" s="155">
        <f>'Taux par province et catégorie'!AR14</f>
        <v>0.11042967639781053</v>
      </c>
      <c r="AT107" s="5">
        <f>'Taux par province et catégorie'!AS14</f>
        <v>8.0851850613290616E-2</v>
      </c>
      <c r="AU107" s="84">
        <f>'Taux par province et catégorie'!AT14</f>
        <v>7.2530744660462762E-2</v>
      </c>
      <c r="AV107" s="19">
        <f>'Taux par province et catégorie'!AU14</f>
        <v>6.5329728700290329E-2</v>
      </c>
      <c r="AW107" s="19">
        <f>'Taux par province et catégorie'!AV14</f>
        <v>6.3516614488312528E-2</v>
      </c>
      <c r="AX107" s="19">
        <f>'Taux par province et catégorie'!AW14</f>
        <v>9.2587918361900515E-2</v>
      </c>
      <c r="AY107" s="19">
        <f>'Taux par province et catégorie'!AX14</f>
        <v>0.10101391633127604</v>
      </c>
      <c r="AZ107" s="87">
        <f>'Taux par province et catégorie'!AY14</f>
        <v>0.11100604075875745</v>
      </c>
      <c r="BA107" s="5">
        <f>'Taux par province et catégorie'!AZ14</f>
        <v>9.3535793907059447E-2</v>
      </c>
      <c r="BB107" s="84">
        <f>'Taux par province et catégorie'!BA14</f>
        <v>8.0365431054487318E-2</v>
      </c>
      <c r="BC107" s="19">
        <f>'Taux par province et catégorie'!BB14</f>
        <v>7.2041885225093083E-2</v>
      </c>
      <c r="BD107" s="19">
        <f>'Taux par province et catégorie'!BC14</f>
        <v>8.9549640372891245E-2</v>
      </c>
      <c r="BE107" s="19">
        <f>'Taux par province et catégorie'!BD14</f>
        <v>9.967948029130265E-2</v>
      </c>
      <c r="BF107" s="19">
        <f>'Taux par province et catégorie'!BE14</f>
        <v>0.10333254349320604</v>
      </c>
      <c r="BG107" s="87">
        <f>'Taux par province et catégorie'!BF14</f>
        <v>0.10193138235703407</v>
      </c>
      <c r="BH107" s="32">
        <f>'Taux par province et catégorie'!BG14</f>
        <v>8.0987168485247826E-2</v>
      </c>
      <c r="BI107" s="43">
        <f>'Taux par province et catégorie'!BH14</f>
        <v>9.3768228793818839E-2</v>
      </c>
      <c r="BJ107" s="27">
        <f>'Taux par province et catégorie'!BI14</f>
        <v>7.3785880836744533E-2</v>
      </c>
      <c r="BK107" s="27">
        <f>'Taux par province et catégorie'!BJ14</f>
        <v>9.0435148094404422E-2</v>
      </c>
      <c r="BL107" s="19">
        <f>'Taux par province et catégorie'!BK14</f>
        <v>9.5062293102521497E-2</v>
      </c>
      <c r="BM107" s="19">
        <f>'Taux par province et catégorie'!BL14</f>
        <v>0.1028656799161993</v>
      </c>
      <c r="BN107" s="87">
        <f>'Taux par province et catégorie'!BM14</f>
        <v>8.8400626743972852E-2</v>
      </c>
      <c r="BO107" s="32">
        <f>'Taux par province et catégorie'!BN14</f>
        <v>6.8823606578971686E-2</v>
      </c>
      <c r="BP107" s="43">
        <f>'Taux par province et catégorie'!BO14</f>
        <v>3.963144557497976E-2</v>
      </c>
      <c r="BQ107" s="27">
        <f>'Taux par province et catégorie'!BP14</f>
        <v>6.6696176032671653E-2</v>
      </c>
      <c r="BR107" s="27">
        <f>'Taux par province et catégorie'!BQ14</f>
        <v>8.0164155551048472E-2</v>
      </c>
      <c r="BS107" s="27">
        <f>'Taux par province et catégorie'!BR14</f>
        <v>0.10575516168985299</v>
      </c>
      <c r="BT107" s="27">
        <f>'Taux par province et catégorie'!BS14</f>
        <v>0.1039907086049494</v>
      </c>
      <c r="BU107" s="96">
        <f>'Taux par province et catégorie'!BT14</f>
        <v>9.2661109810181372E-2</v>
      </c>
      <c r="BV107" s="32">
        <f>'Taux par province et catégorie'!BU14</f>
        <v>8.0419803072882073E-2</v>
      </c>
      <c r="BW107" s="43">
        <f>'Taux par province et catégorie'!BV14</f>
        <v>3.3593781058934978E-2</v>
      </c>
      <c r="BX107" s="27">
        <f>'Taux par province et catégorie'!BW14</f>
        <v>7.2440702256627493E-2</v>
      </c>
      <c r="BY107" s="27">
        <f>'Taux par province et catégorie'!BX14</f>
        <v>7.8056237659196004E-2</v>
      </c>
      <c r="BZ107" s="27">
        <f>'Taux par province et catégorie'!BY14</f>
        <v>8.6993611279823663E-2</v>
      </c>
      <c r="CA107" s="27">
        <f>'Taux par province et catégorie'!BZ14</f>
        <v>8.9458739410420429E-2</v>
      </c>
      <c r="CB107" s="128">
        <f>'Taux par province et catégorie'!CA14</f>
        <v>7.389040811296245E-2</v>
      </c>
      <c r="CC107" s="43">
        <f>'Taux par province et catégorie'!CB14</f>
        <v>7.2400776435043349E-2</v>
      </c>
      <c r="CD107" s="27">
        <f>'Taux par province et catégorie'!CC14</f>
        <v>4.1853385512790775E-2</v>
      </c>
      <c r="CE107" s="19">
        <f>'Taux par province et catégorie'!CD14</f>
        <v>7.1559248847400198E-2</v>
      </c>
      <c r="CF107" s="19">
        <f>'Taux par province et catégorie'!CE14</f>
        <v>4.5113750627452029E-2</v>
      </c>
      <c r="CG107" s="19">
        <f>'Taux par province et catégorie'!CF14</f>
        <v>9.4148110465311879E-2</v>
      </c>
      <c r="CH107" s="19">
        <f>'Taux par province et catégorie'!CG14</f>
        <v>9.6666289766347557E-2</v>
      </c>
      <c r="CI107" s="128">
        <f>'Taux par province et catégorie'!CH14</f>
        <v>8.450276130836093E-2</v>
      </c>
      <c r="CJ107" s="5">
        <f>'Taux par province et catégorie'!CI14</f>
        <v>8.4257601306198748E-2</v>
      </c>
      <c r="CK107" s="155">
        <f>'Taux par province et catégorie'!CJ14</f>
        <v>9.6624081907361714E-2</v>
      </c>
      <c r="CL107" s="5">
        <f>'Taux par province et catégorie'!CK14</f>
        <v>6.469807408577187E-2</v>
      </c>
      <c r="CM107" s="155">
        <f>'Taux par province et catégorie'!CL14</f>
        <v>4.4087251306006776E-2</v>
      </c>
    </row>
    <row r="108" spans="1:91" x14ac:dyDescent="0.25">
      <c r="A108" s="282"/>
      <c r="B108" s="279"/>
      <c r="C108" s="14" t="s">
        <v>27</v>
      </c>
      <c r="D108" s="32">
        <f t="shared" si="39"/>
        <v>7.6886365344056129E-2</v>
      </c>
      <c r="E108" s="43">
        <f t="shared" si="40"/>
        <v>6.5134401692244145E-2</v>
      </c>
      <c r="F108" s="27">
        <f t="shared" si="41"/>
        <v>7.1680627728528387E-2</v>
      </c>
      <c r="G108" s="19">
        <f t="shared" si="42"/>
        <v>8.367307021954383E-2</v>
      </c>
      <c r="H108" s="19">
        <f t="shared" si="43"/>
        <v>8.2467334229112538E-2</v>
      </c>
      <c r="I108" s="19">
        <f t="shared" si="44"/>
        <v>8.5835002579947417E-2</v>
      </c>
      <c r="J108" s="84">
        <f t="shared" si="44"/>
        <v>8.6213919807928835E-2</v>
      </c>
      <c r="K108" s="32">
        <f t="shared" si="45"/>
        <v>7.7096974792534093E-2</v>
      </c>
      <c r="L108" s="43">
        <f t="shared" si="46"/>
        <v>7.1955135166876197E-2</v>
      </c>
      <c r="M108" s="27">
        <f t="shared" si="47"/>
        <v>7.2222470385880339E-2</v>
      </c>
      <c r="N108" s="19">
        <f t="shared" si="48"/>
        <v>8.5088752646969523E-2</v>
      </c>
      <c r="O108" s="19">
        <f t="shared" si="49"/>
        <v>8.3331741060087283E-2</v>
      </c>
      <c r="P108" s="19">
        <f t="shared" si="50"/>
        <v>8.6310768231310855E-2</v>
      </c>
      <c r="Q108" s="84">
        <f t="shared" si="51"/>
        <v>8.8089207062215957E-2</v>
      </c>
      <c r="R108" s="32">
        <f>'Taux par province et catégorie'!Q15</f>
        <v>4.8900114401898225E-2</v>
      </c>
      <c r="S108" s="27">
        <f>'Taux par province et catégorie'!R15</f>
        <v>5.0290053202770663E-2</v>
      </c>
      <c r="T108" s="27">
        <f>'Taux par province et catégorie'!S15</f>
        <v>5.7560653396992414E-2</v>
      </c>
      <c r="U108" s="19">
        <f>'Taux par province et catégorie'!T15</f>
        <v>5.8936772998989917E-2</v>
      </c>
      <c r="V108" s="19">
        <f>'Taux par province et catégorie'!U15</f>
        <v>6.0366686113265622E-2</v>
      </c>
      <c r="W108" s="19">
        <f>'Taux par province et catégorie'!V15</f>
        <v>6.3039689321102835E-2</v>
      </c>
      <c r="X108" s="155">
        <f>'Taux par province et catégorie'!W15</f>
        <v>6.7384775939422742E-2</v>
      </c>
      <c r="Y108" s="32">
        <f>'Taux par province et catégorie'!X15</f>
        <v>6.6622919376640943E-2</v>
      </c>
      <c r="Z108" s="27">
        <f>'Taux par province et catégorie'!Y15</f>
        <v>7.0703818586170725E-2</v>
      </c>
      <c r="AA108" s="27">
        <f>'Taux par province et catégorie'!Z15</f>
        <v>8.7185253930814943E-2</v>
      </c>
      <c r="AB108" s="19">
        <f>'Taux par province et catégorie'!AA15</f>
        <v>7.7915072778753203E-2</v>
      </c>
      <c r="AC108" s="19">
        <f>'Taux par province et catégorie'!AB15</f>
        <v>7.2907531364607966E-2</v>
      </c>
      <c r="AD108" s="19">
        <f>'Taux par province et catégorie'!AC15</f>
        <v>7.970254310355325E-2</v>
      </c>
      <c r="AE108" s="155">
        <f>'Taux par province et catégorie'!AD15</f>
        <v>8.0966893041790111E-2</v>
      </c>
      <c r="AF108" s="32">
        <f>'Taux par province et catégorie'!AE15</f>
        <v>7.7849755970525597E-2</v>
      </c>
      <c r="AG108" s="27">
        <f>'Taux par province et catégorie'!AF15</f>
        <v>7.7036622970617641E-2</v>
      </c>
      <c r="AH108" s="27">
        <f>'Taux par province et catégorie'!AG15</f>
        <v>6.3587567608325818E-2</v>
      </c>
      <c r="AI108" s="19">
        <f>'Taux par province et catégorie'!AH15</f>
        <v>8.6559164415976747E-2</v>
      </c>
      <c r="AJ108" s="19">
        <f>'Taux par province et catégorie'!AI15</f>
        <v>7.9404610120999281E-2</v>
      </c>
      <c r="AK108" s="19">
        <f>'Taux par province et catégorie'!AJ15</f>
        <v>8.821072052992969E-2</v>
      </c>
      <c r="AL108" s="155">
        <f>'Taux par province et catégorie'!AK15</f>
        <v>8.8048480930916218E-2</v>
      </c>
      <c r="AM108" s="32">
        <f>'Taux par province et catégorie'!AL15</f>
        <v>8.2902216641065188E-2</v>
      </c>
      <c r="AN108" s="27">
        <f>'Taux par province et catégorie'!AM15</f>
        <v>8.5027307505519331E-2</v>
      </c>
      <c r="AO108" s="27">
        <f>'Taux par province et catégorie'!AN15</f>
        <v>7.2530978632736165E-2</v>
      </c>
      <c r="AP108" s="19">
        <f>'Taux par province et catégorie'!AO15</f>
        <v>8.8016221058033514E-2</v>
      </c>
      <c r="AQ108" s="19">
        <f>'Taux par province et catégorie'!AP15</f>
        <v>0.10089614848038528</v>
      </c>
      <c r="AR108" s="19">
        <f>'Taux par province et catégorie'!AQ15</f>
        <v>0.10034592880312301</v>
      </c>
      <c r="AS108" s="155">
        <f>'Taux par province et catégorie'!AR15</f>
        <v>9.9144705579441939E-2</v>
      </c>
      <c r="AT108" s="5">
        <f>'Taux par province et catégorie'!AS15</f>
        <v>8.48057113605441E-2</v>
      </c>
      <c r="AU108" s="84">
        <f>'Taux par province et catégorie'!AT15</f>
        <v>8.3373330154312753E-2</v>
      </c>
      <c r="AV108" s="19">
        <f>'Taux par province et catégorie'!AU15</f>
        <v>7.4681885646675453E-2</v>
      </c>
      <c r="AW108" s="19">
        <f>'Taux par province et catégorie'!AV15</f>
        <v>9.6981193020272957E-2</v>
      </c>
      <c r="AX108" s="19">
        <f>'Taux par province et catégorie'!AW15</f>
        <v>8.3471229732268712E-2</v>
      </c>
      <c r="AY108" s="19">
        <f>'Taux par province et catégorie'!AX15</f>
        <v>9.1903098430102956E-2</v>
      </c>
      <c r="AZ108" s="87">
        <f>'Taux par province et catégorie'!AY15</f>
        <v>9.5187083417095655E-2</v>
      </c>
      <c r="BA108" s="5">
        <f>'Taux par province et catégorie'!AZ15</f>
        <v>9.7461971154668106E-2</v>
      </c>
      <c r="BB108" s="84">
        <f>'Taux par province et catégorie'!BA15</f>
        <v>9.2750973743467649E-2</v>
      </c>
      <c r="BC108" s="19">
        <f>'Taux par province et catégorie'!BB15</f>
        <v>7.8535996245093193E-2</v>
      </c>
      <c r="BD108" s="19">
        <f>'Taux par province et catégorie'!BC15</f>
        <v>0.10281392734524014</v>
      </c>
      <c r="BE108" s="19">
        <f>'Taux par province et catégorie'!BD15</f>
        <v>9.1767879643322364E-2</v>
      </c>
      <c r="BF108" s="19">
        <f>'Taux par province et catégorie'!BE15</f>
        <v>9.4280957694578948E-2</v>
      </c>
      <c r="BG108" s="87">
        <f>'Taux par province et catégorie'!BF15</f>
        <v>9.7753806220354691E-2</v>
      </c>
      <c r="BH108" s="32">
        <f>'Taux par province et catégorie'!BG15</f>
        <v>8.4912238088054592E-2</v>
      </c>
      <c r="BI108" s="43">
        <f>'Taux par province et catégorie'!BH15</f>
        <v>7.9401849695219934E-2</v>
      </c>
      <c r="BJ108" s="27">
        <f>'Taux par province et catégorie'!BI15</f>
        <v>7.6535332601680772E-2</v>
      </c>
      <c r="BK108" s="27">
        <f>'Taux par province et catégorie'!BJ15</f>
        <v>9.2069095988856639E-2</v>
      </c>
      <c r="BL108" s="19">
        <f>'Taux par province et catégorie'!BK15</f>
        <v>8.5770403986992802E-2</v>
      </c>
      <c r="BM108" s="19">
        <f>'Taux par province et catégorie'!BL15</f>
        <v>8.2023669094973772E-2</v>
      </c>
      <c r="BN108" s="87">
        <f>'Taux par province et catégorie'!BM15</f>
        <v>8.5917669044115103E-2</v>
      </c>
      <c r="BO108" s="32">
        <f>'Taux par province et catégorie'!BN15</f>
        <v>7.3320871346875913E-2</v>
      </c>
      <c r="BP108" s="43">
        <f>'Taux par province et catégorie'!BO15</f>
        <v>3.7057125476930894E-2</v>
      </c>
      <c r="BQ108" s="27">
        <f>'Taux par province et catégorie'!BP15</f>
        <v>6.7162095024723964E-2</v>
      </c>
      <c r="BR108" s="27">
        <f>'Taux par province et catégorie'!BQ15</f>
        <v>7.7418573569633067E-2</v>
      </c>
      <c r="BS108" s="27">
        <f>'Taux par province et catégorie'!BR15</f>
        <v>9.2069439038856241E-2</v>
      </c>
      <c r="BT108" s="27">
        <f>'Taux par province et catégorie'!BS15</f>
        <v>9.0979538873122365E-2</v>
      </c>
      <c r="BU108" s="96">
        <f>'Taux par province et catégorie'!BT15</f>
        <v>9.0310242324591158E-2</v>
      </c>
      <c r="BV108" s="32">
        <f>'Taux par province et catégorie'!BU15</f>
        <v>8.3499669301194387E-2</v>
      </c>
      <c r="BW108" s="43">
        <f>'Taux par province et catégorie'!BV15</f>
        <v>3.420505227039209E-2</v>
      </c>
      <c r="BX108" s="27">
        <f>'Taux par province et catégorie'!BW15</f>
        <v>7.3079565838882476E-2</v>
      </c>
      <c r="BY108" s="27">
        <f>'Taux par province et catégorie'!BX15</f>
        <v>8.5564297748333337E-2</v>
      </c>
      <c r="BZ108" s="27">
        <f>'Taux par province et catégorie'!BY15</f>
        <v>7.7501020440083335E-2</v>
      </c>
      <c r="CA108" s="27">
        <f>'Taux par province et catégorie'!BZ15</f>
        <v>8.1209270555941848E-2</v>
      </c>
      <c r="CB108" s="128">
        <f>'Taux par province et catégorie'!CA15</f>
        <v>7.8325906110741736E-2</v>
      </c>
      <c r="CC108" s="43">
        <f>'Taux par province et catégorie'!CB15</f>
        <v>6.858818579909419E-2</v>
      </c>
      <c r="CD108" s="27">
        <f>'Taux par province et catégorie'!CC15</f>
        <v>4.149788331703988E-2</v>
      </c>
      <c r="CE108" s="19">
        <f>'Taux par province et catégorie'!CD15</f>
        <v>6.5946948359358687E-2</v>
      </c>
      <c r="CF108" s="19">
        <f>'Taux par province et catégorie'!CE15</f>
        <v>7.045638327134883E-2</v>
      </c>
      <c r="CG108" s="19">
        <f>'Taux par province et catégorie'!CF15</f>
        <v>8.0518393370343833E-2</v>
      </c>
      <c r="CH108" s="19">
        <f>'Taux par province et catégorie'!CG15</f>
        <v>8.6654609393045465E-2</v>
      </c>
      <c r="CI108" s="128">
        <f>'Taux par province et catégorie'!CH15</f>
        <v>7.9099635470818858E-2</v>
      </c>
      <c r="CJ108" s="5">
        <f>'Taux par province et catégorie'!CI15</f>
        <v>6.3479555016427047E-2</v>
      </c>
      <c r="CK108" s="155">
        <f>'Taux par province et catégorie'!CJ15</f>
        <v>8.0524257485946632E-2</v>
      </c>
      <c r="CL108" s="5">
        <f>'Taux par province et catégorie'!CK15</f>
        <v>4.8637908718213406E-2</v>
      </c>
      <c r="CM108" s="155">
        <f>'Taux par province et catégorie'!CL15</f>
        <v>4.282226704050577E-2</v>
      </c>
    </row>
    <row r="109" spans="1:91" x14ac:dyDescent="0.25">
      <c r="A109" s="282"/>
      <c r="B109" s="279"/>
      <c r="C109" s="14" t="s">
        <v>28</v>
      </c>
      <c r="D109" s="32">
        <f t="shared" si="39"/>
        <v>6.4882373400110147E-2</v>
      </c>
      <c r="E109" s="43">
        <f t="shared" si="40"/>
        <v>6.1215829682890542E-2</v>
      </c>
      <c r="F109" s="27">
        <f t="shared" si="41"/>
        <v>6.3036097085338055E-2</v>
      </c>
      <c r="G109" s="19">
        <f t="shared" si="42"/>
        <v>7.7331220448548149E-2</v>
      </c>
      <c r="H109" s="19">
        <f t="shared" si="43"/>
        <v>7.6904236266945231E-2</v>
      </c>
      <c r="I109" s="19">
        <f t="shared" si="44"/>
        <v>7.8837437312862385E-2</v>
      </c>
      <c r="J109" s="84">
        <f t="shared" si="44"/>
        <v>7.2880160138403316E-2</v>
      </c>
      <c r="K109" s="32">
        <f t="shared" si="45"/>
        <v>6.5045859324450089E-2</v>
      </c>
      <c r="L109" s="43">
        <f t="shared" si="46"/>
        <v>6.8109108871321308E-2</v>
      </c>
      <c r="M109" s="27">
        <f t="shared" si="47"/>
        <v>6.3674206762139501E-2</v>
      </c>
      <c r="N109" s="19">
        <f t="shared" si="48"/>
        <v>7.9005904767866425E-2</v>
      </c>
      <c r="O109" s="19">
        <f t="shared" si="49"/>
        <v>7.8361705880709828E-2</v>
      </c>
      <c r="P109" s="19">
        <f t="shared" si="50"/>
        <v>7.8953268750752384E-2</v>
      </c>
      <c r="Q109" s="84">
        <f t="shared" si="51"/>
        <v>7.4735611521465489E-2</v>
      </c>
      <c r="R109" s="32">
        <f>'Taux par province et catégorie'!Q16</f>
        <v>3.4376943340339257E-2</v>
      </c>
      <c r="S109" s="27">
        <f>'Taux par province et catégorie'!R16</f>
        <v>4.1483971513689794E-2</v>
      </c>
      <c r="T109" s="27">
        <f>'Taux par province et catégorie'!S16</f>
        <v>4.7969216477356968E-2</v>
      </c>
      <c r="U109" s="19">
        <f>'Taux par province et catégorie'!T16</f>
        <v>5.150732758561135E-2</v>
      </c>
      <c r="V109" s="19">
        <f>'Taux par province et catégorie'!U16</f>
        <v>5.610235888537083E-2</v>
      </c>
      <c r="W109" s="19">
        <f>'Taux par province et catégorie'!V16</f>
        <v>5.4732604940473349E-2</v>
      </c>
      <c r="X109" s="155">
        <f>'Taux par province et catégorie'!W16</f>
        <v>5.7546456239011293E-2</v>
      </c>
      <c r="Y109" s="32">
        <f>'Taux par province et catégorie'!X16</f>
        <v>5.1805014393335375E-2</v>
      </c>
      <c r="Z109" s="27">
        <f>'Taux par province et catégorie'!Y16</f>
        <v>6.1539875221188596E-2</v>
      </c>
      <c r="AA109" s="27">
        <f>'Taux par province et catégorie'!Z16</f>
        <v>8.3640843182171201E-2</v>
      </c>
      <c r="AB109" s="19">
        <f>'Taux par province et catégorie'!AA16</f>
        <v>6.9369174232498387E-2</v>
      </c>
      <c r="AC109" s="19">
        <f>'Taux par province et catégorie'!AB16</f>
        <v>7.1203394140201728E-2</v>
      </c>
      <c r="AD109" s="19">
        <f>'Taux par province et catégorie'!AC16</f>
        <v>6.8561831922496319E-2</v>
      </c>
      <c r="AE109" s="155">
        <f>'Taux par province et catégorie'!AD16</f>
        <v>6.7072625800512584E-2</v>
      </c>
      <c r="AF109" s="32">
        <f>'Taux par province et catégorie'!AE16</f>
        <v>6.5083453776599701E-2</v>
      </c>
      <c r="AG109" s="27">
        <f>'Taux par province et catégorie'!AF16</f>
        <v>6.7000670211189495E-2</v>
      </c>
      <c r="AH109" s="27">
        <f>'Taux par province et catégorie'!AG16</f>
        <v>5.6695389768638367E-2</v>
      </c>
      <c r="AI109" s="19">
        <f>'Taux par province et catégorie'!AH16</f>
        <v>8.4887204767047503E-2</v>
      </c>
      <c r="AJ109" s="19">
        <f>'Taux par province et catégorie'!AI16</f>
        <v>7.2375418688872192E-2</v>
      </c>
      <c r="AK109" s="19">
        <f>'Taux par province et catégorie'!AJ16</f>
        <v>7.7323450367544927E-2</v>
      </c>
      <c r="AL109" s="155">
        <f>'Taux par province et catégorie'!AK16</f>
        <v>7.0970897903585808E-2</v>
      </c>
      <c r="AM109" s="32">
        <f>'Taux par province et catégorie'!AL16</f>
        <v>7.3571474863783098E-2</v>
      </c>
      <c r="AN109" s="27">
        <f>'Taux par province et catégorie'!AM16</f>
        <v>8.1069452300201794E-2</v>
      </c>
      <c r="AO109" s="27">
        <f>'Taux par province et catégorie'!AN16</f>
        <v>6.4872403637409162E-2</v>
      </c>
      <c r="AP109" s="19">
        <f>'Taux par province et catégorie'!AO16</f>
        <v>8.4526536790916873E-2</v>
      </c>
      <c r="AQ109" s="19">
        <f>'Taux par province et catégorie'!AP16</f>
        <v>9.9630227488758452E-2</v>
      </c>
      <c r="AR109" s="19">
        <f>'Taux par province et catégorie'!AQ16</f>
        <v>9.488004861494527E-2</v>
      </c>
      <c r="AS109" s="155">
        <f>'Taux par province et catégorie'!AR16</f>
        <v>8.3391747989817286E-2</v>
      </c>
      <c r="AT109" s="5">
        <f>'Taux par province et catégorie'!AS16</f>
        <v>7.2183543111720899E-2</v>
      </c>
      <c r="AU109" s="84">
        <f>'Taux par province et catégorie'!AT16</f>
        <v>8.1951576532109549E-2</v>
      </c>
      <c r="AV109" s="19">
        <f>'Taux par province et catégorie'!AU16</f>
        <v>6.1225015303094939E-2</v>
      </c>
      <c r="AW109" s="19">
        <f>'Taux par province et catégorie'!AV16</f>
        <v>8.7877347997397867E-2</v>
      </c>
      <c r="AX109" s="19">
        <f>'Taux par province et catégorie'!AW16</f>
        <v>7.6817539518547917E-2</v>
      </c>
      <c r="AY109" s="19">
        <f>'Taux par province et catégorie'!AX16</f>
        <v>8.3358953654652956E-2</v>
      </c>
      <c r="AZ109" s="87">
        <f>'Taux par province et catégorie'!AY16</f>
        <v>9.0244715593098546E-2</v>
      </c>
      <c r="BA109" s="5">
        <f>'Taux par province et catégorie'!AZ16</f>
        <v>9.1662970060131146E-2</v>
      </c>
      <c r="BB109" s="84">
        <f>'Taux par province et catégorie'!BA16</f>
        <v>9.1689460209852081E-2</v>
      </c>
      <c r="BC109" s="19">
        <f>'Taux par province et catégorie'!BB16</f>
        <v>6.9894435738392297E-2</v>
      </c>
      <c r="BD109" s="19">
        <f>'Taux par province et catégorie'!BC16</f>
        <v>9.599156575776055E-2</v>
      </c>
      <c r="BE109" s="19">
        <f>'Taux par province et catégorie'!BD16</f>
        <v>8.5496474096431865E-2</v>
      </c>
      <c r="BF109" s="19">
        <f>'Taux par province et catégorie'!BE16</f>
        <v>8.7652173275969761E-2</v>
      </c>
      <c r="BG109" s="87">
        <f>'Taux par province et catégorie'!BF16</f>
        <v>8.5560360027258031E-2</v>
      </c>
      <c r="BH109" s="32">
        <f>'Taux par province et catégorie'!BG16</f>
        <v>7.0254799132683954E-2</v>
      </c>
      <c r="BI109" s="43">
        <f>'Taux par province et catégorie'!BH16</f>
        <v>8.3052124012019751E-2</v>
      </c>
      <c r="BJ109" s="27">
        <f>'Taux par province et catégorie'!BI16</f>
        <v>6.9713553147183541E-2</v>
      </c>
      <c r="BK109" s="27">
        <f>'Taux par province et catégorie'!BJ16</f>
        <v>8.4950217107376921E-2</v>
      </c>
      <c r="BL109" s="19">
        <f>'Taux par province et catégorie'!BK16</f>
        <v>8.1674016788815237E-2</v>
      </c>
      <c r="BM109" s="19">
        <f>'Taux par province et catégorie'!BL16</f>
        <v>7.8929161062484446E-2</v>
      </c>
      <c r="BN109" s="87">
        <f>'Taux par province et catégorie'!BM16</f>
        <v>6.7035990206475757E-2</v>
      </c>
      <c r="BO109" s="32">
        <f>'Taux par province et catégorie'!BN16</f>
        <v>6.1428675917007236E-2</v>
      </c>
      <c r="BP109" s="43">
        <f>'Taux par province et catégorie'!BO16</f>
        <v>3.7085740970319359E-2</v>
      </c>
      <c r="BQ109" s="27">
        <f>'Taux par province et catégorie'!BP16</f>
        <v>5.5382796842869647E-2</v>
      </c>
      <c r="BR109" s="27">
        <f>'Taux par province et catégorie'!BQ16</f>
        <v>7.2937863904321873E-2</v>
      </c>
      <c r="BS109" s="27">
        <f>'Taux par province et catégorie'!BR16</f>
        <v>8.3594217438680493E-2</v>
      </c>
      <c r="BT109" s="27">
        <f>'Taux par province et catégorie'!BS16</f>
        <v>8.6187926167452036E-2</v>
      </c>
      <c r="BU109" s="96">
        <f>'Taux par province et catégorie'!BT16</f>
        <v>7.6062098411964624E-2</v>
      </c>
      <c r="BV109" s="32">
        <f>'Taux par province et catégorie'!BU16</f>
        <v>6.9980599032699237E-2</v>
      </c>
      <c r="BW109" s="43">
        <f>'Taux par province et catégorie'!BV16</f>
        <v>2.8496929059996876E-2</v>
      </c>
      <c r="BX109" s="27">
        <f>'Taux par province et catégorie'!BW16</f>
        <v>6.4255542636502766E-2</v>
      </c>
      <c r="BY109" s="27">
        <f>'Taux par province et catégorie'!BX16</f>
        <v>7.7410781118146268E-2</v>
      </c>
      <c r="BZ109" s="27">
        <f>'Taux par province et catégorie'!BY16</f>
        <v>6.6177947115385827E-2</v>
      </c>
      <c r="CA109" s="27">
        <f>'Taux par province et catégorie'!BZ16</f>
        <v>7.4403938871328484E-2</v>
      </c>
      <c r="CB109" s="128">
        <f>'Taux par province et catégorie'!CA16</f>
        <v>6.2917554842363221E-2</v>
      </c>
      <c r="CC109" s="43">
        <f>'Taux par province et catégorie'!CB16</f>
        <v>5.8476260372801549E-2</v>
      </c>
      <c r="CD109" s="27">
        <f>'Taux par province et catégorie'!CC16</f>
        <v>3.8788496798338019E-2</v>
      </c>
      <c r="CE109" s="19">
        <f>'Taux par province et catégorie'!CD16</f>
        <v>5.6711774119761707E-2</v>
      </c>
      <c r="CF109" s="19">
        <f>'Taux par province et catégorie'!CE16</f>
        <v>6.3854185224403753E-2</v>
      </c>
      <c r="CG109" s="19">
        <f>'Taux par province et catégorie'!CF16</f>
        <v>7.597076850838777E-2</v>
      </c>
      <c r="CH109" s="19">
        <f>'Taux par province et catégorie'!CG16</f>
        <v>8.2344284251276267E-2</v>
      </c>
      <c r="CI109" s="128">
        <f>'Taux par province et catégorie'!CH16</f>
        <v>6.7999154369945983E-2</v>
      </c>
      <c r="CJ109" s="5">
        <f>'Taux par province et catégorie'!CI16</f>
        <v>6.2704765248698668E-2</v>
      </c>
      <c r="CK109" s="155">
        <f>'Taux par province et catégorie'!CJ16</f>
        <v>9.099283334851957E-2</v>
      </c>
      <c r="CL109" s="5">
        <f>'Taux par province et catégorie'!CK16</f>
        <v>3.614317707338658E-2</v>
      </c>
      <c r="CM109" s="155">
        <f>'Taux par province et catégorie'!CL16</f>
        <v>4.4525073816001022E-2</v>
      </c>
    </row>
    <row r="110" spans="1:91" x14ac:dyDescent="0.25">
      <c r="A110" s="282"/>
      <c r="B110" s="279"/>
      <c r="C110" s="14" t="s">
        <v>29</v>
      </c>
      <c r="D110" s="32">
        <f t="shared" si="39"/>
        <v>6.7345118079492547E-2</v>
      </c>
      <c r="E110" s="43">
        <f t="shared" si="40"/>
        <v>6.4757209230826451E-2</v>
      </c>
      <c r="F110" s="27">
        <f t="shared" si="41"/>
        <v>6.1327130351852166E-2</v>
      </c>
      <c r="G110" s="19">
        <f t="shared" si="42"/>
        <v>6.9812250896429034E-2</v>
      </c>
      <c r="H110" s="19">
        <f t="shared" si="43"/>
        <v>7.2998862772085588E-2</v>
      </c>
      <c r="I110" s="19">
        <f t="shared" si="44"/>
        <v>7.5794747265596249E-2</v>
      </c>
      <c r="J110" s="84">
        <f t="shared" si="44"/>
        <v>8.1055256467423578E-2</v>
      </c>
      <c r="K110" s="32">
        <f t="shared" si="45"/>
        <v>6.694157751471734E-2</v>
      </c>
      <c r="L110" s="43">
        <f t="shared" si="46"/>
        <v>6.9917854811888183E-2</v>
      </c>
      <c r="M110" s="27">
        <f t="shared" si="47"/>
        <v>6.2076645785557258E-2</v>
      </c>
      <c r="N110" s="19">
        <f t="shared" si="48"/>
        <v>7.1271595278491584E-2</v>
      </c>
      <c r="O110" s="19">
        <f t="shared" si="49"/>
        <v>7.4036468534267985E-2</v>
      </c>
      <c r="P110" s="19">
        <f t="shared" si="50"/>
        <v>7.8059164248264257E-2</v>
      </c>
      <c r="Q110" s="84">
        <f t="shared" si="51"/>
        <v>8.2070002545877249E-2</v>
      </c>
      <c r="R110" s="32">
        <f>'Taux par province et catégorie'!Q17</f>
        <v>4.2551795941658303E-2</v>
      </c>
      <c r="S110" s="27">
        <f>'Taux par province et catégorie'!R17</f>
        <v>4.6287258671438236E-2</v>
      </c>
      <c r="T110" s="27">
        <f>'Taux par province et catégorie'!S17</f>
        <v>5.2008173624534922E-2</v>
      </c>
      <c r="U110" s="19">
        <f>'Taux par province et catégorie'!T17</f>
        <v>4.9095087996940061E-2</v>
      </c>
      <c r="V110" s="19">
        <f>'Taux par province et catégorie'!U17</f>
        <v>5.0317870711080875E-2</v>
      </c>
      <c r="W110" s="19">
        <f>'Taux par province et catégorie'!V17</f>
        <v>5.8533267428220979E-2</v>
      </c>
      <c r="X110" s="155">
        <f>'Taux par province et catégorie'!W17</f>
        <v>6.6276694557812571E-2</v>
      </c>
      <c r="Y110" s="32">
        <f>'Taux par province et catégorie'!X17</f>
        <v>6.0681822838745944E-2</v>
      </c>
      <c r="Z110" s="27">
        <f>'Taux par province et catégorie'!Y17</f>
        <v>6.442694268334484E-2</v>
      </c>
      <c r="AA110" s="27">
        <f>'Taux par province et catégorie'!Z17</f>
        <v>7.6255678717389572E-2</v>
      </c>
      <c r="AB110" s="19">
        <f>'Taux par province et catégorie'!AA17</f>
        <v>7.0065838017739898E-2</v>
      </c>
      <c r="AC110" s="19">
        <f>'Taux par province et catégorie'!AB17</f>
        <v>7.121736836134715E-2</v>
      </c>
      <c r="AD110" s="19">
        <f>'Taux par province et catégorie'!AC17</f>
        <v>7.2611280383459237E-2</v>
      </c>
      <c r="AE110" s="155">
        <f>'Taux par province et catégorie'!AD17</f>
        <v>7.7885253606450489E-2</v>
      </c>
      <c r="AF110" s="32">
        <f>'Taux par province et catégorie'!AE17</f>
        <v>6.0659558900537008E-2</v>
      </c>
      <c r="AG110" s="27">
        <f>'Taux par province et catégorie'!AF17</f>
        <v>7.0481477156846717E-2</v>
      </c>
      <c r="AH110" s="27">
        <f>'Taux par province et catégorie'!AG17</f>
        <v>5.3117385654282236E-2</v>
      </c>
      <c r="AI110" s="19">
        <f>'Taux par province et catégorie'!AH17</f>
        <v>8.0543765715689358E-2</v>
      </c>
      <c r="AJ110" s="19">
        <f>'Taux par province et catégorie'!AI17</f>
        <v>7.2861757418461182E-2</v>
      </c>
      <c r="AK110" s="19">
        <f>'Taux par province et catégorie'!AJ17</f>
        <v>7.9667628978980762E-2</v>
      </c>
      <c r="AL110" s="155">
        <f>'Taux par province et catégorie'!AK17</f>
        <v>8.2502442650505353E-2</v>
      </c>
      <c r="AM110" s="32">
        <f>'Taux par province et catégorie'!AL17</f>
        <v>7.0617298094137818E-2</v>
      </c>
      <c r="AN110" s="27">
        <f>'Taux par province et catégorie'!AM17</f>
        <v>8.0164645233660126E-2</v>
      </c>
      <c r="AO110" s="27">
        <f>'Taux par province et catégorie'!AN17</f>
        <v>5.6652789451751555E-2</v>
      </c>
      <c r="AP110" s="19">
        <f>'Taux par province et catégorie'!AO17</f>
        <v>7.3543253058346067E-2</v>
      </c>
      <c r="AQ110" s="19">
        <f>'Taux par province et catégorie'!AP17</f>
        <v>9.2028554838048532E-2</v>
      </c>
      <c r="AR110" s="19">
        <f>'Taux par province et catégorie'!AQ17</f>
        <v>9.3815354924796826E-2</v>
      </c>
      <c r="AS110" s="155">
        <f>'Taux par province et catégorie'!AR17</f>
        <v>8.5473577669472403E-2</v>
      </c>
      <c r="AT110" s="5">
        <f>'Taux par province et catégorie'!AS17</f>
        <v>7.6751961406240604E-2</v>
      </c>
      <c r="AU110" s="84">
        <f>'Taux par province et catégorie'!AT17</f>
        <v>7.9428128984921867E-2</v>
      </c>
      <c r="AV110" s="19">
        <f>'Taux par province et catégorie'!AU17</f>
        <v>5.8968880256075912E-2</v>
      </c>
      <c r="AW110" s="19">
        <f>'Taux par province et catégorie'!AV17</f>
        <v>7.088460757611692E-2</v>
      </c>
      <c r="AX110" s="19">
        <f>'Taux par province et catégorie'!AW17</f>
        <v>7.03755620905748E-2</v>
      </c>
      <c r="AY110" s="19">
        <f>'Taux par province et catégorie'!AX17</f>
        <v>8.1664731689853998E-2</v>
      </c>
      <c r="AZ110" s="87">
        <f>'Taux par province et catégorie'!AY17</f>
        <v>9.0181089839328876E-2</v>
      </c>
      <c r="BA110" s="5">
        <f>'Taux par province et catégorie'!AZ17</f>
        <v>8.5888678994155393E-2</v>
      </c>
      <c r="BB110" s="84">
        <f>'Taux par province et catégorie'!BA17</f>
        <v>8.7867150375296715E-2</v>
      </c>
      <c r="BC110" s="19">
        <f>'Taux par province et catégorie'!BB17</f>
        <v>6.6193789894645944E-2</v>
      </c>
      <c r="BD110" s="19">
        <f>'Taux par province et catégorie'!BC17</f>
        <v>8.4714155323008619E-2</v>
      </c>
      <c r="BE110" s="19">
        <f>'Taux par province et catégorie'!BD17</f>
        <v>7.750733101713364E-2</v>
      </c>
      <c r="BF110" s="19">
        <f>'Taux par province et catégorie'!BE17</f>
        <v>8.3797583159128164E-2</v>
      </c>
      <c r="BG110" s="87">
        <f>'Taux par province et catégorie'!BF17</f>
        <v>8.6610676103045958E-2</v>
      </c>
      <c r="BH110" s="32">
        <f>'Taux par province et catégorie'!BG17</f>
        <v>7.1520023350239353E-2</v>
      </c>
      <c r="BI110" s="43">
        <f>'Taux par province et catégorie'!BH17</f>
        <v>8.9030861220559948E-2</v>
      </c>
      <c r="BJ110" s="27">
        <f>'Taux par province et catégorie'!BI17</f>
        <v>7.2724257212605101E-2</v>
      </c>
      <c r="BK110" s="27">
        <f>'Taux par province et catégorie'!BJ17</f>
        <v>7.9066883000800045E-2</v>
      </c>
      <c r="BL110" s="19">
        <f>'Taux par province et catégorie'!BK17</f>
        <v>7.956609932973624E-2</v>
      </c>
      <c r="BM110" s="19">
        <f>'Taux par province et catégorie'!BL17</f>
        <v>7.4171125586782113E-2</v>
      </c>
      <c r="BN110" s="87">
        <f>'Taux par province et catégorie'!BM17</f>
        <v>8.2231014245957301E-2</v>
      </c>
      <c r="BO110" s="32">
        <f>'Taux par province et catégorie'!BN17</f>
        <v>6.6861480592024347E-2</v>
      </c>
      <c r="BP110" s="43">
        <f>'Taux par province et catégorie'!BO17</f>
        <v>4.1656374169037023E-2</v>
      </c>
      <c r="BQ110" s="27">
        <f>'Taux par province et catégorie'!BP17</f>
        <v>6.0692211473172858E-2</v>
      </c>
      <c r="BR110" s="27">
        <f>'Taux par province et catégorie'!BQ17</f>
        <v>6.2259171539291752E-2</v>
      </c>
      <c r="BS110" s="27">
        <f>'Taux par province et catégorie'!BR17</f>
        <v>7.8417204507761407E-2</v>
      </c>
      <c r="BT110" s="27">
        <f>'Taux par province et catégorie'!BS17</f>
        <v>8.0212341834892037E-2</v>
      </c>
      <c r="BU110" s="96">
        <f>'Taux par province et catégorie'!BT17</f>
        <v>8.5399271694445056E-2</v>
      </c>
      <c r="BV110" s="32">
        <f>'Taux par province et catégorie'!BU17</f>
        <v>7.4188035569963867E-2</v>
      </c>
      <c r="BW110" s="43">
        <f>'Taux par province et catégorie'!BV17</f>
        <v>4.023427485908402E-2</v>
      </c>
      <c r="BX110" s="27">
        <f>'Taux par province et catégorie'!BW17</f>
        <v>6.2604974422438606E-2</v>
      </c>
      <c r="BY110" s="27">
        <f>'Taux par province et catégorie'!BX17</f>
        <v>6.9612269159492784E-2</v>
      </c>
      <c r="BZ110" s="27">
        <f>'Taux par province et catégorie'!BY17</f>
        <v>6.8161562605747808E-2</v>
      </c>
      <c r="CA110" s="27">
        <f>'Taux par province et catégorie'!BZ17</f>
        <v>6.4133159712418467E-2</v>
      </c>
      <c r="CB110" s="128">
        <f>'Taux par province et catégorie'!CA17</f>
        <v>7.6620159028257112E-2</v>
      </c>
      <c r="CC110" s="43">
        <f>'Taux par province et catégorie'!CB17</f>
        <v>6.3730525107222824E-2</v>
      </c>
      <c r="CD110" s="27">
        <f>'Taux par province et catégorie'!CC17</f>
        <v>4.7994978954075056E-2</v>
      </c>
      <c r="CE110" s="19">
        <f>'Taux par province et catégorie'!CD17</f>
        <v>5.4053162811625019E-2</v>
      </c>
      <c r="CF110" s="19">
        <f>'Taux par province et catégorie'!CE17</f>
        <v>5.833747757686477E-2</v>
      </c>
      <c r="CG110" s="19">
        <f>'Taux par province et catégorie'!CF17</f>
        <v>6.953531684096427E-2</v>
      </c>
      <c r="CH110" s="19">
        <f>'Taux par province et catégorie'!CG17</f>
        <v>6.9340998957429942E-2</v>
      </c>
      <c r="CI110" s="128">
        <f>'Taux par province et catégorie'!CH17</f>
        <v>7.7372385278960676E-2</v>
      </c>
      <c r="CJ110" s="5">
        <f>'Taux par province et catégorie'!CI17</f>
        <v>5.3388384241596282E-2</v>
      </c>
      <c r="CK110" s="155">
        <f>'Taux par province et catégorie'!CJ17</f>
        <v>7.6756363509660364E-2</v>
      </c>
      <c r="CL110" s="5">
        <f>'Taux par province et catégorie'!CK17</f>
        <v>4.7086321067196554E-2</v>
      </c>
      <c r="CM110" s="155">
        <f>'Taux par province et catégorie'!CL17</f>
        <v>3.5276550409374226E-2</v>
      </c>
    </row>
    <row r="111" spans="1:91" x14ac:dyDescent="0.25">
      <c r="A111" s="282"/>
      <c r="B111" s="279"/>
      <c r="C111" s="14" t="s">
        <v>30</v>
      </c>
      <c r="D111" s="32">
        <f t="shared" si="39"/>
        <v>0.10828569560152915</v>
      </c>
      <c r="E111" s="43">
        <f t="shared" si="40"/>
        <v>0.1112430447217589</v>
      </c>
      <c r="F111" s="27">
        <f t="shared" si="41"/>
        <v>0.11489563103957259</v>
      </c>
      <c r="G111" s="19">
        <f t="shared" si="42"/>
        <v>0.12721023084751554</v>
      </c>
      <c r="H111" s="19">
        <f t="shared" si="43"/>
        <v>0.13216913220367785</v>
      </c>
      <c r="I111" s="19">
        <f t="shared" si="44"/>
        <v>0.14276765541105241</v>
      </c>
      <c r="J111" s="84">
        <f t="shared" si="44"/>
        <v>0.14203535344126689</v>
      </c>
      <c r="K111" s="32">
        <f t="shared" si="45"/>
        <v>0.10677484608975255</v>
      </c>
      <c r="L111" s="43">
        <f t="shared" si="46"/>
        <v>0.11918042297436066</v>
      </c>
      <c r="M111" s="27">
        <f t="shared" si="47"/>
        <v>0.1143549330282862</v>
      </c>
      <c r="N111" s="19">
        <f t="shared" si="48"/>
        <v>0.12550965310517934</v>
      </c>
      <c r="O111" s="19">
        <f t="shared" si="49"/>
        <v>0.13424638603676012</v>
      </c>
      <c r="P111" s="19">
        <f t="shared" si="50"/>
        <v>0.14264715999695865</v>
      </c>
      <c r="Q111" s="84">
        <f t="shared" si="51"/>
        <v>0.14256064631011411</v>
      </c>
      <c r="R111" s="32">
        <f>'Taux par province et catégorie'!Q18</f>
        <v>7.9925040629242314E-2</v>
      </c>
      <c r="S111" s="27">
        <f>'Taux par province et catégorie'!R18</f>
        <v>9.5897478384817963E-2</v>
      </c>
      <c r="T111" s="27">
        <f>'Taux par province et catégorie'!S18</f>
        <v>9.7414163648343863E-2</v>
      </c>
      <c r="U111" s="19">
        <f>'Taux par province et catégorie'!T18</f>
        <v>0.1010359539661838</v>
      </c>
      <c r="V111" s="19">
        <f>'Taux par province et catégorie'!U18</f>
        <v>0.11637808441170154</v>
      </c>
      <c r="W111" s="19">
        <f>'Taux par province et catégorie'!V18</f>
        <v>0.11686537754873424</v>
      </c>
      <c r="X111" s="155">
        <f>'Taux par province et catégorie'!W18</f>
        <v>0.12769522678516323</v>
      </c>
      <c r="Y111" s="32">
        <f>'Taux par province et catégorie'!X18</f>
        <v>9.5910687696872943E-2</v>
      </c>
      <c r="Z111" s="27">
        <f>'Taux par province et catégorie'!Y18</f>
        <v>0.11773607830515651</v>
      </c>
      <c r="AA111" s="27">
        <f>'Taux par province et catégorie'!Z18</f>
        <v>0.1257059808402303</v>
      </c>
      <c r="AB111" s="19">
        <f>'Taux par province et catégorie'!AA18</f>
        <v>0.12252691991219471</v>
      </c>
      <c r="AC111" s="19">
        <f>'Taux par province et catégorie'!AB18</f>
        <v>0.11529185824981376</v>
      </c>
      <c r="AD111" s="19">
        <f>'Taux par province et catégorie'!AC18</f>
        <v>0.13858774582516825</v>
      </c>
      <c r="AE111" s="155">
        <f>'Taux par province et catégorie'!AD18</f>
        <v>0.13773029026655903</v>
      </c>
      <c r="AF111" s="32">
        <f>'Taux par province et catégorie'!AE18</f>
        <v>0.10677831343311289</v>
      </c>
      <c r="AG111" s="27">
        <f>'Taux par province et catégorie'!AF18</f>
        <v>0.12295822917896816</v>
      </c>
      <c r="AH111" s="27">
        <f>'Taux par province et catégorie'!AG18</f>
        <v>0.10413506675901779</v>
      </c>
      <c r="AI111" s="19">
        <f>'Taux par province et catégorie'!AH18</f>
        <v>0.12181515851951359</v>
      </c>
      <c r="AJ111" s="19">
        <f>'Taux par province et catégorie'!AI18</f>
        <v>0.13449340376961627</v>
      </c>
      <c r="AK111" s="19">
        <f>'Taux par province et catégorie'!AJ18</f>
        <v>0.13861708928665709</v>
      </c>
      <c r="AL111" s="155">
        <f>'Taux par province et catégorie'!AK18</f>
        <v>0.1629165823155527</v>
      </c>
      <c r="AM111" s="32">
        <f>'Taux par province et catégorie'!AL18</f>
        <v>0.11663275662401448</v>
      </c>
      <c r="AN111" s="27">
        <f>'Taux par province et catégorie'!AM18</f>
        <v>0.13570675878341751</v>
      </c>
      <c r="AO111" s="27">
        <f>'Taux par province et catégorie'!AN18</f>
        <v>0.11252095332186565</v>
      </c>
      <c r="AP111" s="19">
        <f>'Taux par province et catégorie'!AO18</f>
        <v>0.13708611762180045</v>
      </c>
      <c r="AQ111" s="19">
        <f>'Taux par province et catégorie'!AP18</f>
        <v>0.15303101019283677</v>
      </c>
      <c r="AR111" s="19">
        <f>'Taux par province et catégorie'!AQ18</f>
        <v>0.15758617388523022</v>
      </c>
      <c r="AS111" s="155">
        <f>'Taux par province et catégorie'!AR18</f>
        <v>0.14158602033482109</v>
      </c>
      <c r="AT111" s="5">
        <f>'Taux par province et catégorie'!AS18</f>
        <v>0.11031357220290523</v>
      </c>
      <c r="AU111" s="84">
        <f>'Taux par province et catégorie'!AT18</f>
        <v>0.12486831699767986</v>
      </c>
      <c r="AV111" s="19">
        <f>'Taux par province et catégorie'!AU18</f>
        <v>0.11095625631150648</v>
      </c>
      <c r="AW111" s="19">
        <f>'Taux par province et catégorie'!AV18</f>
        <v>0.10783323913185472</v>
      </c>
      <c r="AX111" s="19">
        <f>'Taux par province et catégorie'!AW18</f>
        <v>0.12933362534146242</v>
      </c>
      <c r="AY111" s="19">
        <f>'Taux par province et catégorie'!AX18</f>
        <v>0.14304113006112387</v>
      </c>
      <c r="AZ111" s="87">
        <f>'Taux par province et catégorie'!AY18</f>
        <v>0.1481748194573648</v>
      </c>
      <c r="BA111" s="5">
        <f>'Taux par province et catégorie'!AZ18</f>
        <v>0.12512242658073483</v>
      </c>
      <c r="BB111" s="84">
        <f>'Taux par province et catégorie'!BA18</f>
        <v>0.13150675546816104</v>
      </c>
      <c r="BC111" s="19">
        <f>'Taux par province et catégorie'!BB18</f>
        <v>0.11994528003929544</v>
      </c>
      <c r="BD111" s="19">
        <f>'Taux par province et catégorie'!BC18</f>
        <v>0.14019230984370215</v>
      </c>
      <c r="BE111" s="19">
        <f>'Taux par province et catégorie'!BD18</f>
        <v>0.14306350570558204</v>
      </c>
      <c r="BF111" s="19">
        <f>'Taux par province et catégorie'!BE18</f>
        <v>0.14773997536069344</v>
      </c>
      <c r="BG111" s="87">
        <f>'Taux par province et catégorie'!BF18</f>
        <v>0.14294116955558542</v>
      </c>
      <c r="BH111" s="32">
        <f>'Taux par province et catégorie'!BG18</f>
        <v>0.11289907392118408</v>
      </c>
      <c r="BI111" s="43">
        <f>'Taux par province et catégorie'!BH18</f>
        <v>0.14044320745501102</v>
      </c>
      <c r="BJ111" s="27">
        <f>'Taux par province et catégorie'!BI18</f>
        <v>0.12413477749517067</v>
      </c>
      <c r="BK111" s="27">
        <f>'Taux par province et catégorie'!BJ18</f>
        <v>0.14213092882315587</v>
      </c>
      <c r="BL111" s="19">
        <f>'Taux par province et catégorie'!BK18</f>
        <v>0.14177548969701384</v>
      </c>
      <c r="BM111" s="19">
        <f>'Taux par province et catégorie'!BL18</f>
        <v>0.1433387917134144</v>
      </c>
      <c r="BN111" s="87">
        <f>'Taux par province et catégorie'!BM18</f>
        <v>0.13584901607490019</v>
      </c>
      <c r="BO111" s="32">
        <f>'Taux par province et catégorie'!BN18</f>
        <v>0.10661689762995366</v>
      </c>
      <c r="BP111" s="43">
        <f>'Taux par province et catégorie'!BO18</f>
        <v>8.4326559221673161E-2</v>
      </c>
      <c r="BQ111" s="27">
        <f>'Taux par province et catégorie'!BP18</f>
        <v>0.12002698581085937</v>
      </c>
      <c r="BR111" s="27">
        <f>'Taux par province et catégorie'!BQ18</f>
        <v>0.13145659702302939</v>
      </c>
      <c r="BS111" s="27">
        <f>'Taux par province et catégorie'!BR18</f>
        <v>0.14060411092605432</v>
      </c>
      <c r="BT111" s="27">
        <f>'Taux par province et catégorie'!BS18</f>
        <v>0.15540099629464793</v>
      </c>
      <c r="BU111" s="96">
        <f>'Taux par province et catégorie'!BT18</f>
        <v>0.14359204569096645</v>
      </c>
      <c r="BV111" s="32">
        <f>'Taux par province et catégorie'!BU18</f>
        <v>0.11475233050209376</v>
      </c>
      <c r="BW111" s="43">
        <f>'Taux par province et catégorie'!BV18</f>
        <v>7.2981262259849078E-2</v>
      </c>
      <c r="BX111" s="27">
        <f>'Taux par province et catégorie'!BW18</f>
        <v>0.11433961661120642</v>
      </c>
      <c r="BY111" s="27">
        <f>'Taux par province et catégorie'!BX18</f>
        <v>0.13398130153401391</v>
      </c>
      <c r="BZ111" s="27">
        <f>'Taux par province et catégorie'!BY18</f>
        <v>0.11658421586463039</v>
      </c>
      <c r="CA111" s="27">
        <f>'Taux par province et catégorie'!BZ18</f>
        <v>0.13491771902634483</v>
      </c>
      <c r="CB111" s="128">
        <f>'Taux par province et catégorie'!CA18</f>
        <v>0.15104053377223267</v>
      </c>
      <c r="CC111" s="43">
        <f>'Taux par province et catégorie'!CB18</f>
        <v>0.11390585679517737</v>
      </c>
      <c r="CD111" s="27">
        <f>'Taux par province et catégorie'!CC18</f>
        <v>8.600580116285457E-2</v>
      </c>
      <c r="CE111" s="19">
        <f>'Taux par province et catégorie'!CD18</f>
        <v>0.11977722955822979</v>
      </c>
      <c r="CF111" s="19">
        <f>'Taux par province et catégorie'!CE18</f>
        <v>0.13404378209970666</v>
      </c>
      <c r="CG111" s="19">
        <f>'Taux par province et catégorie'!CF18</f>
        <v>0.1311360178780672</v>
      </c>
      <c r="CH111" s="19">
        <f>'Taux par province et catégorie'!CG18</f>
        <v>0.1515815551085101</v>
      </c>
      <c r="CI111" s="128">
        <f>'Taux par province et catégorie'!CH18</f>
        <v>0.12882783015952337</v>
      </c>
      <c r="CJ111" s="5">
        <f>'Taux par province et catégorie'!CI18</f>
        <v>0.12738173306181311</v>
      </c>
      <c r="CK111" s="155">
        <f>'Taux par province et catégorie'!CJ18</f>
        <v>0.14295289300405511</v>
      </c>
      <c r="CL111" s="5">
        <f>'Taux par province et catégorie'!CK18</f>
        <v>9.8597399584884282E-2</v>
      </c>
      <c r="CM111" s="155">
        <f>'Taux par province et catégorie'!CL18</f>
        <v>6.1223295492127933E-2</v>
      </c>
    </row>
    <row r="112" spans="1:91" ht="13.8" thickBot="1" x14ac:dyDescent="0.3">
      <c r="A112" s="283"/>
      <c r="B112" s="280"/>
      <c r="C112" s="15" t="s">
        <v>31</v>
      </c>
      <c r="D112" s="33">
        <f t="shared" si="39"/>
        <v>7.4632373819611256E-2</v>
      </c>
      <c r="E112" s="44">
        <f t="shared" si="40"/>
        <v>6.5930859705231853E-2</v>
      </c>
      <c r="F112" s="28">
        <f t="shared" si="41"/>
        <v>6.8652410278936926E-2</v>
      </c>
      <c r="G112" s="20">
        <f t="shared" si="42"/>
        <v>8.3541340491864818E-2</v>
      </c>
      <c r="H112" s="20">
        <f t="shared" si="43"/>
        <v>8.4337064878122009E-2</v>
      </c>
      <c r="I112" s="20">
        <f t="shared" si="44"/>
        <v>8.9207464548752391E-2</v>
      </c>
      <c r="J112" s="85">
        <f t="shared" si="44"/>
        <v>8.5559057930462507E-2</v>
      </c>
      <c r="K112" s="33">
        <f t="shared" si="45"/>
        <v>7.5807189626550961E-2</v>
      </c>
      <c r="L112" s="44">
        <f t="shared" si="46"/>
        <v>7.2086246790986921E-2</v>
      </c>
      <c r="M112" s="28">
        <f t="shared" si="47"/>
        <v>6.8743562433999802E-2</v>
      </c>
      <c r="N112" s="20">
        <f t="shared" si="48"/>
        <v>8.4606828892812874E-2</v>
      </c>
      <c r="O112" s="20">
        <f t="shared" si="49"/>
        <v>8.5984901840312808E-2</v>
      </c>
      <c r="P112" s="20">
        <f t="shared" si="50"/>
        <v>9.0623747247263908E-2</v>
      </c>
      <c r="Q112" s="85">
        <f t="shared" si="51"/>
        <v>8.7887996852907949E-2</v>
      </c>
      <c r="R112" s="33">
        <f>'Taux par province et catégorie'!Q19</f>
        <v>4.7694169367141916E-2</v>
      </c>
      <c r="S112" s="28">
        <f>'Taux par province et catégorie'!R19</f>
        <v>4.8986024417065253E-2</v>
      </c>
      <c r="T112" s="28">
        <f>'Taux par province et catégorie'!S19</f>
        <v>5.2152719348490008E-2</v>
      </c>
      <c r="U112" s="20">
        <f>'Taux par province et catégorie'!T19</f>
        <v>5.6095228586553178E-2</v>
      </c>
      <c r="V112" s="20">
        <f>'Taux par province et catégorie'!U19</f>
        <v>6.3475585325602518E-2</v>
      </c>
      <c r="W112" s="20">
        <f>'Taux par province et catégorie'!V19</f>
        <v>6.8610156350729701E-2</v>
      </c>
      <c r="X112" s="156">
        <f>'Taux par province et catégorie'!W19</f>
        <v>7.0047172233665328E-2</v>
      </c>
      <c r="Y112" s="33">
        <f>'Taux par province et catégorie'!X19</f>
        <v>6.5333612457856863E-2</v>
      </c>
      <c r="Z112" s="28">
        <f>'Taux par province et catégorie'!Y19</f>
        <v>6.6731880902184723E-2</v>
      </c>
      <c r="AA112" s="28">
        <f>'Taux par province et catégorie'!Z19</f>
        <v>8.4481628848525142E-2</v>
      </c>
      <c r="AB112" s="20">
        <f>'Taux par province et catégorie'!AA19</f>
        <v>7.7201040428932943E-2</v>
      </c>
      <c r="AC112" s="20">
        <f>'Taux par province et catégorie'!AB19</f>
        <v>7.8725059995451471E-2</v>
      </c>
      <c r="AD112" s="20">
        <f>'Taux par province et catégorie'!AC19</f>
        <v>8.2340734368685137E-2</v>
      </c>
      <c r="AE112" s="156">
        <f>'Taux par province et catégorie'!AD19</f>
        <v>8.0497331007035877E-2</v>
      </c>
      <c r="AF112" s="33">
        <f>'Taux par province et catégorie'!AE19</f>
        <v>7.682273155637348E-2</v>
      </c>
      <c r="AG112" s="28">
        <f>'Taux par province et catégorie'!AF19</f>
        <v>7.3054120502671335E-2</v>
      </c>
      <c r="AH112" s="28">
        <f>'Taux par province et catégorie'!AG19</f>
        <v>6.2025480555459381E-2</v>
      </c>
      <c r="AI112" s="20">
        <f>'Taux par province et catégorie'!AH19</f>
        <v>8.8869446655410633E-2</v>
      </c>
      <c r="AJ112" s="20">
        <f>'Taux par province et catégorie'!AI19</f>
        <v>8.191590818190346E-2</v>
      </c>
      <c r="AK112" s="20">
        <f>'Taux par province et catégorie'!AJ19</f>
        <v>8.9952773052912494E-2</v>
      </c>
      <c r="AL112" s="156">
        <f>'Taux par province et catégorie'!AK19</f>
        <v>8.3294393154662805E-2</v>
      </c>
      <c r="AM112" s="33">
        <f>'Taux par province et catégorie'!AL19</f>
        <v>8.086831483058983E-2</v>
      </c>
      <c r="AN112" s="28">
        <f>'Taux par province et catégorie'!AM19</f>
        <v>7.876614342803695E-2</v>
      </c>
      <c r="AO112" s="28">
        <f>'Taux par province et catégorie'!AN19</f>
        <v>6.6461193071107913E-2</v>
      </c>
      <c r="AP112" s="20">
        <f>'Taux par province et catégorie'!AO19</f>
        <v>8.8942680923462317E-2</v>
      </c>
      <c r="AQ112" s="20">
        <f>'Taux par province et catégorie'!AP19</f>
        <v>0.10172276123689469</v>
      </c>
      <c r="AR112" s="20">
        <f>'Taux par province et catégorie'!AQ19</f>
        <v>0.10355355631880224</v>
      </c>
      <c r="AS112" s="156">
        <f>'Taux par province et catégorie'!AR19</f>
        <v>9.4868732248328147E-2</v>
      </c>
      <c r="AT112" s="7">
        <f>'Taux par province et catégorie'!AS19</f>
        <v>8.4882125561161814E-2</v>
      </c>
      <c r="AU112" s="85">
        <f>'Taux par province et catégorie'!AT19</f>
        <v>8.5875040646396811E-2</v>
      </c>
      <c r="AV112" s="20">
        <f>'Taux par province et catégorie'!AU19</f>
        <v>6.7504433761939084E-2</v>
      </c>
      <c r="AW112" s="20">
        <f>'Taux par province et catégorie'!AV19</f>
        <v>9.0260301356610728E-2</v>
      </c>
      <c r="AX112" s="20">
        <f>'Taux par province et catégorie'!AW19</f>
        <v>8.7004478751997391E-2</v>
      </c>
      <c r="AY112" s="20">
        <f>'Taux par province et catégorie'!AX19</f>
        <v>9.6799934200789653E-2</v>
      </c>
      <c r="AZ112" s="88">
        <f>'Taux par province et catégorie'!AY19</f>
        <v>0.10089328414199478</v>
      </c>
      <c r="BA112" s="7">
        <f>'Taux par province et catégorie'!AZ19</f>
        <v>9.702315968267114E-2</v>
      </c>
      <c r="BB112" s="85">
        <f>'Taux par province et catégorie'!BA19</f>
        <v>9.4025066993885659E-2</v>
      </c>
      <c r="BC112" s="20">
        <f>'Taux par province et catégorie'!BB19</f>
        <v>7.4398553216539445E-2</v>
      </c>
      <c r="BD112" s="20">
        <f>'Taux par province et catégorie'!BC19</f>
        <v>0.1014744792497245</v>
      </c>
      <c r="BE112" s="20">
        <f>'Taux par province et catégorie'!BD19</f>
        <v>9.4557611121142901E-2</v>
      </c>
      <c r="BF112" s="20">
        <f>'Taux par province et catégorie'!BE19</f>
        <v>9.927671263871933E-2</v>
      </c>
      <c r="BG112" s="88">
        <f>'Taux par province et catégorie'!BF19</f>
        <v>9.7986357703875732E-2</v>
      </c>
      <c r="BH112" s="33">
        <f>'Taux par province et catégorie'!BG19</f>
        <v>8.0354804553073977E-2</v>
      </c>
      <c r="BI112" s="44">
        <f>'Taux par province et catégorie'!BH19</f>
        <v>8.5908197381583118E-2</v>
      </c>
      <c r="BJ112" s="28">
        <f>'Taux par province et catégorie'!BI19</f>
        <v>7.5887374259685531E-2</v>
      </c>
      <c r="BK112" s="28">
        <f>'Taux par province et catégorie'!BJ19</f>
        <v>9.391139871646409E-2</v>
      </c>
      <c r="BL112" s="20">
        <f>'Taux par province et catégorie'!BK19</f>
        <v>8.836183099843313E-2</v>
      </c>
      <c r="BM112" s="20">
        <f>'Taux par province et catégorie'!BL19</f>
        <v>8.9458078954144746E-2</v>
      </c>
      <c r="BN112" s="88">
        <f>'Taux par province et catégorie'!BM19</f>
        <v>8.5814443002281027E-2</v>
      </c>
      <c r="BO112" s="33">
        <f>'Taux par province et catégorie'!BN19</f>
        <v>7.3478599003538717E-2</v>
      </c>
      <c r="BP112" s="44">
        <f>'Taux par province et catégorie'!BO19</f>
        <v>4.3343500056071453E-2</v>
      </c>
      <c r="BQ112" s="28">
        <f>'Taux par province et catégorie'!BP19</f>
        <v>6.7037116410251896E-2</v>
      </c>
      <c r="BR112" s="28">
        <f>'Taux par province et catégorie'!BQ19</f>
        <v>8.0100055225344621E-2</v>
      </c>
      <c r="BS112" s="28">
        <f>'Taux par province et catégorie'!BR19</f>
        <v>9.2115979111076898E-2</v>
      </c>
      <c r="BT112" s="28">
        <f>'Taux par province et catégorie'!BS19</f>
        <v>9.4998032093327966E-2</v>
      </c>
      <c r="BU112" s="97">
        <f>'Taux par province et catégorie'!BT19</f>
        <v>8.9702261331419925E-2</v>
      </c>
      <c r="BV112" s="33">
        <f>'Taux par province et catégorie'!BU19</f>
        <v>7.6751519385137662E-2</v>
      </c>
      <c r="BW112" s="44">
        <f>'Taux par province et catégorie'!BV19</f>
        <v>3.8207924197559896E-2</v>
      </c>
      <c r="BX112" s="28">
        <f>'Taux par province et catégorie'!BW19</f>
        <v>7.1951770580029828E-2</v>
      </c>
      <c r="BY112" s="28">
        <f>'Taux par province et catégorie'!BX19</f>
        <v>8.4488897213045047E-2</v>
      </c>
      <c r="BZ112" s="28">
        <f>'Taux par province et catégorie'!BY19</f>
        <v>7.7432680586947772E-2</v>
      </c>
      <c r="CA112" s="28">
        <f>'Taux par province et catégorie'!BZ19</f>
        <v>8.3646761106638892E-2</v>
      </c>
      <c r="CB112" s="129">
        <f>'Taux par province et catégorie'!CA19</f>
        <v>7.76995320218139E-2</v>
      </c>
      <c r="CC112" s="44">
        <f>'Taux par province et catégorie'!CB19</f>
        <v>6.311470179856718E-2</v>
      </c>
      <c r="CD112" s="28">
        <f>'Taux par province et catégorie'!CC19</f>
        <v>4.441069852686335E-2</v>
      </c>
      <c r="CE112" s="20">
        <f>'Taux par province et catégorie'!CD19</f>
        <v>6.4623832737341069E-2</v>
      </c>
      <c r="CF112" s="20">
        <f>'Taux par province et catégorie'!CE19</f>
        <v>7.4069876563100073E-2</v>
      </c>
      <c r="CG112" s="20">
        <f>'Taux par province et catégorie'!CF19</f>
        <v>7.8058753471769923E-2</v>
      </c>
      <c r="CH112" s="20">
        <f>'Taux par province et catégorie'!CG19</f>
        <v>8.3437906402773751E-2</v>
      </c>
      <c r="CI112" s="129">
        <f>'Taux par province et catégorie'!CH19</f>
        <v>7.4787072459547674E-2</v>
      </c>
      <c r="CJ112" s="7">
        <f>'Taux par province et catégorie'!CI19</f>
        <v>6.6369246096235998E-2</v>
      </c>
      <c r="CK112" s="156">
        <f>'Taux par province et catégorie'!CJ19</f>
        <v>8.0719590112192541E-2</v>
      </c>
      <c r="CL112" s="7">
        <f>'Taux par province et catégorie'!CK19</f>
        <v>5.0271856449285265E-2</v>
      </c>
      <c r="CM112" s="156">
        <f>'Taux par province et catégorie'!CL19</f>
        <v>4.3374130548003646E-2</v>
      </c>
    </row>
    <row r="113" spans="1:91" ht="13.2" customHeight="1" x14ac:dyDescent="0.25">
      <c r="A113" s="284" t="s">
        <v>24</v>
      </c>
      <c r="B113" s="275" t="s">
        <v>49</v>
      </c>
      <c r="C113" s="13" t="s">
        <v>25</v>
      </c>
      <c r="D113" s="31">
        <f t="shared" si="39"/>
        <v>9.9850418470724026E-2</v>
      </c>
      <c r="E113" s="42">
        <f t="shared" si="40"/>
        <v>8.7006224075248204E-2</v>
      </c>
      <c r="F113" s="26">
        <f t="shared" si="41"/>
        <v>8.8492028296993402E-2</v>
      </c>
      <c r="G113" s="18">
        <f t="shared" si="42"/>
        <v>9.777061606811735E-2</v>
      </c>
      <c r="H113" s="18">
        <f t="shared" si="43"/>
        <v>8.09233000683416E-2</v>
      </c>
      <c r="I113" s="18">
        <f t="shared" si="44"/>
        <v>9.2657037110495152E-2</v>
      </c>
      <c r="J113" s="83">
        <f t="shared" si="44"/>
        <v>9.9463598536502162E-2</v>
      </c>
      <c r="K113" s="31">
        <f t="shared" si="45"/>
        <v>0.10246159361369084</v>
      </c>
      <c r="L113" s="42">
        <f t="shared" si="46"/>
        <v>9.1252400415737289E-2</v>
      </c>
      <c r="M113" s="26">
        <f t="shared" si="47"/>
        <v>9.0594742275485821E-2</v>
      </c>
      <c r="N113" s="18">
        <f t="shared" si="48"/>
        <v>9.8112962252740632E-2</v>
      </c>
      <c r="O113" s="18">
        <f t="shared" si="49"/>
        <v>8.2097813346424464E-2</v>
      </c>
      <c r="P113" s="18">
        <f t="shared" si="50"/>
        <v>9.3086789106579915E-2</v>
      </c>
      <c r="Q113" s="83">
        <f t="shared" si="51"/>
        <v>9.8212259424823187E-2</v>
      </c>
      <c r="R113" s="31">
        <f>'Taux par niveau et catégorie'!Q4</f>
        <v>8.305512576515249E-2</v>
      </c>
      <c r="S113" s="26">
        <f>'Taux par niveau et catégorie'!R4</f>
        <v>7.0414262425076812E-2</v>
      </c>
      <c r="T113" s="26">
        <f>'Taux par niveau et catégorie'!S4</f>
        <v>7.7139429878196941E-2</v>
      </c>
      <c r="U113" s="18">
        <f>'Taux par niveau et catégorie'!T4</f>
        <v>7.1492757415570971E-2</v>
      </c>
      <c r="V113" s="18">
        <f>'Taux par niveau et catégorie'!U4</f>
        <v>6.9977174355304539E-2</v>
      </c>
      <c r="W113" s="18">
        <f>'Taux par niveau et catégorie'!V4</f>
        <v>7.6090938479349376E-2</v>
      </c>
      <c r="X113" s="154">
        <f>'Taux par niveau et catégorie'!W4</f>
        <v>8.314169412534736E-2</v>
      </c>
      <c r="Y113" s="31">
        <f>'Taux par niveau et catégorie'!X4</f>
        <v>9.8524691487838253E-2</v>
      </c>
      <c r="Z113" s="26">
        <f>'Taux par niveau et catégorie'!Y4</f>
        <v>8.6139686662454404E-2</v>
      </c>
      <c r="AA113" s="26">
        <f>'Taux par niveau et catégorie'!Z4</f>
        <v>0.1072938009043133</v>
      </c>
      <c r="AB113" s="18">
        <f>'Taux par niveau et catégorie'!AA4</f>
        <v>9.5576908442041489E-2</v>
      </c>
      <c r="AC113" s="18">
        <f>'Taux par niveau et catégorie'!AB4</f>
        <v>8.2032408933205528E-2</v>
      </c>
      <c r="AD113" s="18">
        <f>'Taux par niveau et catégorie'!AC4</f>
        <v>8.8713886385234891E-2</v>
      </c>
      <c r="AE113" s="154">
        <f>'Taux par niveau et catégorie'!AD4</f>
        <v>9.3936986354089119E-2</v>
      </c>
      <c r="AF113" s="31">
        <f>'Taux par niveau et catégorie'!AE4</f>
        <v>0.11160314009494138</v>
      </c>
      <c r="AG113" s="26">
        <f>'Taux par niveau et catégorie'!AF4</f>
        <v>9.6385148568075105E-2</v>
      </c>
      <c r="AH113" s="26">
        <f>'Taux par niveau et catégorie'!AG4</f>
        <v>9.2056484893849391E-2</v>
      </c>
      <c r="AI113" s="18">
        <f>'Taux par niveau et catégorie'!AH4</f>
        <v>0.10669210916531742</v>
      </c>
      <c r="AJ113" s="18">
        <f>'Taux par niveau et catégorie'!AI4</f>
        <v>8.3528355086190664E-2</v>
      </c>
      <c r="AK113" s="18">
        <f>'Taux par niveau et catégorie'!AJ4</f>
        <v>9.0111273969264674E-2</v>
      </c>
      <c r="AL113" s="154">
        <f>'Taux par niveau et catégorie'!AK4</f>
        <v>9.2538244901847269E-2</v>
      </c>
      <c r="AM113" s="31">
        <f>'Taux par niveau et catégorie'!AL4</f>
        <v>0.11863372753095176</v>
      </c>
      <c r="AN113" s="26">
        <f>'Taux par niveau et catégorie'!AM4</f>
        <v>0.10435806901027207</v>
      </c>
      <c r="AO113" s="26">
        <f>'Taux par niveau et catégorie'!AN4</f>
        <v>9.033311830602711E-2</v>
      </c>
      <c r="AP113" s="18">
        <f>'Taux par niveau et catégorie'!AO4</f>
        <v>0.10631243323315778</v>
      </c>
      <c r="AQ113" s="18">
        <f>'Taux par niveau et catégorie'!AP4</f>
        <v>9.7174847638061557E-2</v>
      </c>
      <c r="AR113" s="18">
        <f>'Taux par niveau et catégorie'!AQ4</f>
        <v>0.10335541571144295</v>
      </c>
      <c r="AS113" s="154">
        <f>'Taux par niveau et catégorie'!AR4</f>
        <v>0.10568116539933839</v>
      </c>
      <c r="AT113" s="3">
        <f>'Taux par niveau et catégorie'!AS4</f>
        <v>9.9142866424154957E-2</v>
      </c>
      <c r="AU113" s="83">
        <f>'Taux par niveau et catégorie'!AT4</f>
        <v>9.6849430095887756E-2</v>
      </c>
      <c r="AV113" s="18">
        <f>'Taux par niveau et catégorie'!AU4</f>
        <v>8.8614456211939432E-2</v>
      </c>
      <c r="AW113" s="18">
        <f>'Taux par niveau et catégorie'!AV4</f>
        <v>9.176781315688598E-2</v>
      </c>
      <c r="AX113" s="18">
        <f>'Taux par niveau et catégorie'!AW4</f>
        <v>7.5524274105378528E-2</v>
      </c>
      <c r="AY113" s="18">
        <f>'Taux par niveau et catégorie'!AX4</f>
        <v>9.4780156391298276E-2</v>
      </c>
      <c r="AZ113" s="86">
        <f>'Taux par niveau et catégorie'!AY4</f>
        <v>9.9867589832438777E-2</v>
      </c>
      <c r="BA113" s="3">
        <f>'Taux par niveau et catégorie'!AZ4</f>
        <v>0.11230760868104742</v>
      </c>
      <c r="BB113" s="83">
        <f>'Taux par niveau et catégorie'!BA4</f>
        <v>0.10107017549339165</v>
      </c>
      <c r="BC113" s="18">
        <f>'Taux par niveau et catégorie'!BB4</f>
        <v>9.1721195334552655E-2</v>
      </c>
      <c r="BD113" s="18">
        <f>'Taux par niveau et catégorie'!BC4</f>
        <v>0.11034503942885486</v>
      </c>
      <c r="BE113" s="18">
        <f>'Taux par niveau et catégorie'!BD4</f>
        <v>8.4145168535073048E-2</v>
      </c>
      <c r="BF113" s="18">
        <f>'Taux par niveau et catégorie'!BE4</f>
        <v>9.6998486113093751E-2</v>
      </c>
      <c r="BG113" s="86">
        <f>'Taux par niveau et catégorie'!BF4</f>
        <v>0.1045796134092007</v>
      </c>
      <c r="BH113" s="31">
        <f>'Taux par niveau et catégorie'!BG4</f>
        <v>0.1002633183989175</v>
      </c>
      <c r="BI113" s="42">
        <f>'Taux par niveau et catégorie'!BH4</f>
        <v>9.8694774477181321E-2</v>
      </c>
      <c r="BJ113" s="26">
        <f>'Taux par niveau et catégorie'!BI4</f>
        <v>9.3165902258950856E-2</v>
      </c>
      <c r="BK113" s="26">
        <f>'Taux par niveau et catégorie'!BJ4</f>
        <v>0.10857109302464597</v>
      </c>
      <c r="BL113" s="18">
        <f>'Taux par niveau et catégorie'!BK4</f>
        <v>7.766910749736701E-2</v>
      </c>
      <c r="BM113" s="18">
        <f>'Taux par niveau et catégorie'!BL4</f>
        <v>9.0433867916658167E-2</v>
      </c>
      <c r="BN113" s="86">
        <f>'Taux par niveau et catégorie'!BM4</f>
        <v>9.9840358973184107E-2</v>
      </c>
      <c r="BO113" s="31">
        <f>'Taux par niveau et catégorie'!BN4</f>
        <v>9.6162270526523083E-2</v>
      </c>
      <c r="BP113" s="42">
        <f>'Taux par niveau et catégorie'!BO4</f>
        <v>7.6107656593559281E-2</v>
      </c>
      <c r="BQ113" s="26">
        <f>'Taux par niveau et catégorie'!BP4</f>
        <v>8.4433550416056963E-2</v>
      </c>
      <c r="BR113" s="26">
        <f>'Taux par niveau et catégorie'!BQ4</f>
        <v>9.4145544155450664E-2</v>
      </c>
      <c r="BS113" s="26">
        <f>'Taux par niveau et catégorie'!BR4</f>
        <v>8.6731170620814813E-2</v>
      </c>
      <c r="BT113" s="26">
        <f>'Taux par niveau et catégorie'!BS4</f>
        <v>0.10421028788629731</v>
      </c>
      <c r="BU113" s="95">
        <f>'Taux par niveau et catégorie'!BT4</f>
        <v>0.10611242240313976</v>
      </c>
      <c r="BV113" s="31">
        <f>'Taux par niveau et catégorie'!BU4</f>
        <v>9.3753958927751874E-2</v>
      </c>
      <c r="BW113" s="42">
        <f>'Taux par niveau et catégorie'!BV4</f>
        <v>6.878152096416601E-2</v>
      </c>
      <c r="BX113" s="26">
        <f>'Taux par niveau et catégorie'!BW4</f>
        <v>8.3024237221731065E-2</v>
      </c>
      <c r="BY113" s="26">
        <f>'Taux par niveau et catégorie'!BX4</f>
        <v>9.5712723868525529E-2</v>
      </c>
      <c r="BZ113" s="26">
        <f>'Taux par niveau et catégorie'!BY4</f>
        <v>7.4372072058823638E-2</v>
      </c>
      <c r="CA113" s="26">
        <f>'Taux par niveau et catégorie'!BZ4</f>
        <v>9.2629613775807626E-2</v>
      </c>
      <c r="CB113" s="127">
        <f>'Taux par niveau et catégorie'!CA4</f>
        <v>0.11488251862754101</v>
      </c>
      <c r="CC113" s="42">
        <f>'Taux par niveau et catégorie'!CB4</f>
        <v>8.5057476869961637E-2</v>
      </c>
      <c r="CD113" s="26">
        <f>'Taux par niveau et catégorie'!CC4</f>
        <v>7.1261516462417782E-2</v>
      </c>
      <c r="CE113" s="18">
        <f>'Taux par niveau et catégorie'!CD4</f>
        <v>7.7138107544316534E-2</v>
      </c>
      <c r="CF113" s="18">
        <f>'Taux par niveau et catégorie'!CE4</f>
        <v>9.7089738790722815E-2</v>
      </c>
      <c r="CG113" s="18">
        <f>'Taux par niveau et catégorie'!CF4</f>
        <v>7.807842185319662E-2</v>
      </c>
      <c r="CH113" s="18">
        <f>'Taux par niveau et catégorie'!CG4</f>
        <v>8.9246444476504663E-2</v>
      </c>
      <c r="CI113" s="127">
        <f>'Taux par niveau et catégorie'!CH4</f>
        <v>9.4055391338895192E-2</v>
      </c>
      <c r="CJ113" s="3">
        <f>'Taux par niveau et catégorie'!CI4</f>
        <v>7.1369665919251202E-2</v>
      </c>
      <c r="CK113" s="154">
        <f>'Taux par niveau et catégorie'!CJ4</f>
        <v>8.4393845015237515E-2</v>
      </c>
      <c r="CL113" s="3">
        <f>'Taux par niveau et catégorie'!CK4</f>
        <v>7.1734988196522784E-2</v>
      </c>
      <c r="CM113" s="154">
        <f>'Taux par niveau et catégorie'!CL4</f>
        <v>5.2215881832291124E-2</v>
      </c>
    </row>
    <row r="114" spans="1:91" x14ac:dyDescent="0.25">
      <c r="A114" s="285"/>
      <c r="B114" s="276"/>
      <c r="C114" s="14" t="s">
        <v>26</v>
      </c>
      <c r="D114" s="32">
        <f t="shared" si="39"/>
        <v>7.6997314744752549E-2</v>
      </c>
      <c r="E114" s="43">
        <f t="shared" si="40"/>
        <v>6.9369911362783213E-2</v>
      </c>
      <c r="F114" s="27">
        <f t="shared" si="41"/>
        <v>7.0244901638013946E-2</v>
      </c>
      <c r="G114" s="19">
        <f t="shared" si="42"/>
        <v>8.5986227484904615E-2</v>
      </c>
      <c r="H114" s="19">
        <f t="shared" si="43"/>
        <v>9.0129252450084296E-2</v>
      </c>
      <c r="I114" s="19">
        <f t="shared" si="44"/>
        <v>9.8017305744388022E-2</v>
      </c>
      <c r="J114" s="84">
        <f t="shared" si="44"/>
        <v>9.3018434191932106E-2</v>
      </c>
      <c r="K114" s="32">
        <f t="shared" si="45"/>
        <v>7.6961635526343566E-2</v>
      </c>
      <c r="L114" s="43">
        <f t="shared" si="46"/>
        <v>7.4497333445143102E-2</v>
      </c>
      <c r="M114" s="27">
        <f t="shared" si="47"/>
        <v>7.0271107766855703E-2</v>
      </c>
      <c r="N114" s="19">
        <f t="shared" si="48"/>
        <v>8.6604277818973951E-2</v>
      </c>
      <c r="O114" s="19">
        <f t="shared" si="49"/>
        <v>9.0638589412676857E-2</v>
      </c>
      <c r="P114" s="19">
        <f t="shared" si="50"/>
        <v>9.8398828605381849E-2</v>
      </c>
      <c r="Q114" s="84">
        <f t="shared" si="51"/>
        <v>9.4563794301510795E-2</v>
      </c>
      <c r="R114" s="32">
        <f>'Taux par niveau et catégorie'!Q5</f>
        <v>4.5809907075803548E-2</v>
      </c>
      <c r="S114" s="27">
        <f>'Taux par niveau et catégorie'!R5</f>
        <v>4.8418770393575131E-2</v>
      </c>
      <c r="T114" s="27">
        <f>'Taux par niveau et catégorie'!S5</f>
        <v>5.1614932923754631E-2</v>
      </c>
      <c r="U114" s="19">
        <f>'Taux par niveau et catégorie'!T5</f>
        <v>5.5625598265434756E-2</v>
      </c>
      <c r="V114" s="19">
        <f>'Taux par niveau et catégorie'!U5</f>
        <v>6.4822924983953492E-2</v>
      </c>
      <c r="W114" s="19">
        <f>'Taux par niveau et catégorie'!V5</f>
        <v>7.3009886814307229E-2</v>
      </c>
      <c r="X114" s="155">
        <f>'Taux par niveau et catégorie'!W5</f>
        <v>7.3862003336306742E-2</v>
      </c>
      <c r="Y114" s="32">
        <f>'Taux par niveau et catégorie'!X5</f>
        <v>6.2677354098316235E-2</v>
      </c>
      <c r="Z114" s="27">
        <f>'Taux par niveau et catégorie'!Y5</f>
        <v>6.4983089986946505E-2</v>
      </c>
      <c r="AA114" s="27">
        <f>'Taux par niveau et catégorie'!Z5</f>
        <v>8.6189554672180091E-2</v>
      </c>
      <c r="AB114" s="19">
        <f>'Taux par niveau et catégorie'!AA5</f>
        <v>7.7776786151495164E-2</v>
      </c>
      <c r="AC114" s="19">
        <f>'Taux par niveau et catégorie'!AB5</f>
        <v>8.2468143013707043E-2</v>
      </c>
      <c r="AD114" s="19">
        <f>'Taux par niveau et catégorie'!AC5</f>
        <v>8.7519796026930857E-2</v>
      </c>
      <c r="AE114" s="155">
        <f>'Taux par niveau et catégorie'!AD5</f>
        <v>8.44721288752983E-2</v>
      </c>
      <c r="AF114" s="32">
        <f>'Taux par niveau et catégorie'!AE5</f>
        <v>7.5971140227041184E-2</v>
      </c>
      <c r="AG114" s="27">
        <f>'Taux par niveau et catégorie'!AF5</f>
        <v>7.1708770834343585E-2</v>
      </c>
      <c r="AH114" s="27">
        <f>'Taux par niveau et catégorie'!AG5</f>
        <v>6.3546942648991883E-2</v>
      </c>
      <c r="AI114" s="19">
        <f>'Taux par niveau et catégorie'!AH5</f>
        <v>9.1981554404372792E-2</v>
      </c>
      <c r="AJ114" s="19">
        <f>'Taux par niveau et catégorie'!AI5</f>
        <v>8.6595330680878449E-2</v>
      </c>
      <c r="AK114" s="19">
        <f>'Taux par niveau et catégorie'!AJ5</f>
        <v>9.6392982781478648E-2</v>
      </c>
      <c r="AL114" s="155">
        <f>'Taux par niveau et catégorie'!AK5</f>
        <v>8.9438117089545549E-2</v>
      </c>
      <c r="AM114" s="32">
        <f>'Taux par niveau et catégorie'!AL5</f>
        <v>8.883409755595853E-2</v>
      </c>
      <c r="AN114" s="27">
        <f>'Taux par niveau et catégorie'!AM5</f>
        <v>8.5811620022416893E-2</v>
      </c>
      <c r="AO114" s="27">
        <f>'Taux par niveau et catégorie'!AN5</f>
        <v>6.6131077140783534E-2</v>
      </c>
      <c r="AP114" s="19">
        <f>'Taux par niveau et catégorie'!AO5</f>
        <v>9.6524990154252491E-2</v>
      </c>
      <c r="AQ114" s="19">
        <f>'Taux par niveau et catégorie'!AP5</f>
        <v>0.11246735987327064</v>
      </c>
      <c r="AR114" s="19">
        <f>'Taux par niveau et catégorie'!AQ5</f>
        <v>0.11346085124049374</v>
      </c>
      <c r="AS114" s="155">
        <f>'Taux par niveau et catégorie'!AR5</f>
        <v>0.10259462892023899</v>
      </c>
      <c r="AT114" s="5">
        <f>'Taux par niveau et catégorie'!AS5</f>
        <v>8.5826188871577447E-2</v>
      </c>
      <c r="AU114" s="84">
        <f>'Taux par niveau et catégorie'!AT5</f>
        <v>8.5365649645708627E-2</v>
      </c>
      <c r="AV114" s="19">
        <f>'Taux par niveau et catégorie'!AU5</f>
        <v>6.8247923633610999E-2</v>
      </c>
      <c r="AW114" s="19">
        <f>'Taux par niveau et catégorie'!AV5</f>
        <v>9.1192917844279645E-2</v>
      </c>
      <c r="AX114" s="19">
        <f>'Taux par niveau et catégorie'!AW5</f>
        <v>9.1037681556450908E-2</v>
      </c>
      <c r="AY114" s="19">
        <f>'Taux par niveau et catégorie'!AX5</f>
        <v>0.10705029585850331</v>
      </c>
      <c r="AZ114" s="87">
        <f>'Taux par niveau et catégorie'!AY5</f>
        <v>0.11077083121228548</v>
      </c>
      <c r="BA114" s="5">
        <f>'Taux par niveau et catégorie'!AZ5</f>
        <v>9.9883286282223427E-2</v>
      </c>
      <c r="BB114" s="84">
        <f>'Taux par niveau et catégorie'!BA5</f>
        <v>9.5791679492780876E-2</v>
      </c>
      <c r="BC114" s="19">
        <f>'Taux par niveau et catégorie'!BB5</f>
        <v>7.7743713623826233E-2</v>
      </c>
      <c r="BD114" s="19">
        <f>'Taux par niveau et catégorie'!BC5</f>
        <v>0.10535310748379531</v>
      </c>
      <c r="BE114" s="19">
        <f>'Taux par niveau et catégorie'!BD5</f>
        <v>9.835590013047503E-2</v>
      </c>
      <c r="BF114" s="19">
        <f>'Taux par niveau et catégorie'!BE5</f>
        <v>0.10968834310076475</v>
      </c>
      <c r="BG114" s="87">
        <f>'Taux par niveau et catégorie'!BF5</f>
        <v>0.1076931025665485</v>
      </c>
      <c r="BH114" s="32">
        <f>'Taux par niveau et catégorie'!BG5</f>
        <v>8.1010220008478614E-2</v>
      </c>
      <c r="BI114" s="43">
        <f>'Taux par niveau et catégorie'!BH5</f>
        <v>9.4801027620288331E-2</v>
      </c>
      <c r="BJ114" s="27">
        <f>'Taux par niveau et catégorie'!BI5</f>
        <v>8.0846345595818603E-2</v>
      </c>
      <c r="BK114" s="27">
        <f>'Taux par niveau et catégorie'!BJ5</f>
        <v>9.5686840721529248E-2</v>
      </c>
      <c r="BL114" s="19">
        <f>'Taux par niveau et catégorie'!BK5</f>
        <v>9.0405855762808893E-2</v>
      </c>
      <c r="BM114" s="19">
        <f>'Taux par niveau et catégorie'!BL5</f>
        <v>9.6918599545228565E-2</v>
      </c>
      <c r="BN114" s="87">
        <f>'Taux par niveau et catégorie'!BM5</f>
        <v>9.145467142977888E-2</v>
      </c>
      <c r="BO114" s="32">
        <f>'Taux par niveau et catégorie'!BN5</f>
        <v>7.5680890091349595E-2</v>
      </c>
      <c r="BP114" s="43">
        <f>'Taux par niveau et catégorie'!BO5</f>
        <v>4.9098059565084867E-2</v>
      </c>
      <c r="BQ114" s="27">
        <f>'Taux par niveau et catégorie'!BP5</f>
        <v>6.7848371895879653E-2</v>
      </c>
      <c r="BR114" s="27">
        <f>'Taux par niveau et catégorie'!BQ5</f>
        <v>7.8692427526632358E-2</v>
      </c>
      <c r="BS114" s="27">
        <f>'Taux par niveau et catégorie'!BR5</f>
        <v>9.8955519299870287E-2</v>
      </c>
      <c r="BT114" s="27">
        <f>'Taux par niveau et catégorie'!BS5</f>
        <v>0.10314987347534764</v>
      </c>
      <c r="BU114" s="96">
        <f>'Taux par niveau et catégorie'!BT5</f>
        <v>9.6224870982083932E-2</v>
      </c>
      <c r="BV114" s="32">
        <f>'Taux par niveau et catégorie'!BU5</f>
        <v>8.1506513357101684E-2</v>
      </c>
      <c r="BW114" s="43">
        <f>'Taux par niveau et catégorie'!BV5</f>
        <v>4.2908326848924615E-2</v>
      </c>
      <c r="BX114" s="27">
        <f>'Taux par niveau et catégorie'!BW5</f>
        <v>7.2231121454231689E-2</v>
      </c>
      <c r="BY114" s="27">
        <f>'Taux par niveau et catégorie'!BX5</f>
        <v>8.6995568331128093E-2</v>
      </c>
      <c r="BZ114" s="27">
        <f>'Taux par niveau et catégorie'!BY5</f>
        <v>8.5316286952539427E-2</v>
      </c>
      <c r="CA114" s="27">
        <f>'Taux par niveau et catégorie'!BZ5</f>
        <v>9.4315049504744397E-2</v>
      </c>
      <c r="CB114" s="128">
        <f>'Taux par niveau et catégorie'!CA5</f>
        <v>8.6408929758336236E-2</v>
      </c>
      <c r="CC114" s="43">
        <f>'Taux par niveau et catégorie'!CB5</f>
        <v>7.2773549879675228E-2</v>
      </c>
      <c r="CD114" s="27">
        <f>'Taux par niveau et catégorie'!CC5</f>
        <v>5.4812119217762613E-2</v>
      </c>
      <c r="CE114" s="19">
        <f>'Taux par niveau et catégorie'!CD5</f>
        <v>6.8049032791062072E-2</v>
      </c>
      <c r="CF114" s="19">
        <f>'Taux par niveau et catégorie'!CE5</f>
        <v>8.0032483966126541E-2</v>
      </c>
      <c r="CG114" s="19">
        <f>'Taux par niveau et catégorie'!CF5</f>
        <v>9.0867522246888599E-2</v>
      </c>
      <c r="CH114" s="19">
        <f>'Taux par niveau et catégorie'!CG5</f>
        <v>9.8667379096081032E-2</v>
      </c>
      <c r="CI114" s="128">
        <f>'Taux par niveau et catégorie'!CH5</f>
        <v>8.7265057748898506E-2</v>
      </c>
      <c r="CJ114" s="5">
        <f>'Taux par niveau et catégorie'!CI5</f>
        <v>8.1040500684133321E-2</v>
      </c>
      <c r="CK114" s="155">
        <f>'Taux par niveau et catégorie'!CJ5</f>
        <v>9.6740291331418357E-2</v>
      </c>
      <c r="CL114" s="5">
        <f>'Taux par niveau et catégorie'!CK5</f>
        <v>5.5330407827533151E-2</v>
      </c>
      <c r="CM114" s="155">
        <f>'Taux par niveau et catégorie'!CL5</f>
        <v>5.1913812702750257E-2</v>
      </c>
    </row>
    <row r="115" spans="1:91" x14ac:dyDescent="0.25">
      <c r="A115" s="285"/>
      <c r="B115" s="276"/>
      <c r="C115" s="14" t="s">
        <v>27</v>
      </c>
      <c r="D115" s="32">
        <f t="shared" si="39"/>
        <v>6.0171869121785126E-2</v>
      </c>
      <c r="E115" s="43">
        <f t="shared" si="40"/>
        <v>6.1787966984885333E-2</v>
      </c>
      <c r="F115" s="27">
        <f t="shared" si="41"/>
        <v>6.0266647935417139E-2</v>
      </c>
      <c r="G115" s="19">
        <f t="shared" si="42"/>
        <v>7.4073852260657019E-2</v>
      </c>
      <c r="H115" s="19">
        <f t="shared" si="43"/>
        <v>9.5098359617577968E-2</v>
      </c>
      <c r="I115" s="19">
        <f t="shared" si="44"/>
        <v>6.4419771261122707E-2</v>
      </c>
      <c r="J115" s="84">
        <f t="shared" si="44"/>
        <v>7.145760439330523E-2</v>
      </c>
      <c r="K115" s="32">
        <f t="shared" si="45"/>
        <v>5.7725853231871488E-2</v>
      </c>
      <c r="L115" s="43">
        <f t="shared" si="46"/>
        <v>6.4613854074326793E-2</v>
      </c>
      <c r="M115" s="27">
        <f t="shared" si="47"/>
        <v>5.8438212109119245E-2</v>
      </c>
      <c r="N115" s="19">
        <f t="shared" si="48"/>
        <v>7.1276607893563271E-2</v>
      </c>
      <c r="O115" s="19">
        <f t="shared" si="49"/>
        <v>9.4836673166050503E-2</v>
      </c>
      <c r="P115" s="19">
        <f t="shared" si="50"/>
        <v>6.8122720570110401E-2</v>
      </c>
      <c r="Q115" s="84">
        <f t="shared" si="51"/>
        <v>7.0753242893041551E-2</v>
      </c>
      <c r="R115" s="32">
        <f>'Taux par niveau et catégorie'!Q6</f>
        <v>4.7667416667008251E-2</v>
      </c>
      <c r="S115" s="27">
        <f>'Taux par niveau et catégorie'!R6</f>
        <v>3.4317731782285567E-2</v>
      </c>
      <c r="T115" s="27">
        <f>'Taux par niveau et catégorie'!S6</f>
        <v>5.7325575301331526E-2</v>
      </c>
      <c r="U115" s="19">
        <f>'Taux par niveau et catégorie'!T6</f>
        <v>3.6135790862827658E-2</v>
      </c>
      <c r="V115" s="19">
        <f>'Taux par niveau et catégorie'!U6</f>
        <v>6.7858231990548468E-2</v>
      </c>
      <c r="W115" s="19">
        <f>'Taux par niveau et catégorie'!V6</f>
        <v>7.2713176169828281E-2</v>
      </c>
      <c r="X115" s="155">
        <f>'Taux par niveau et catégorie'!W6</f>
        <v>5.0668874789317149E-2</v>
      </c>
      <c r="Y115" s="32">
        <f>'Taux par niveau et catégorie'!X6</f>
        <v>5.9898064327936845E-2</v>
      </c>
      <c r="Z115" s="27">
        <f>'Taux par niveau et catégorie'!Y6</f>
        <v>6.8782920071341722E-2</v>
      </c>
      <c r="AA115" s="27">
        <f>'Taux par niveau et catégorie'!Z6</f>
        <v>8.827571758849817E-2</v>
      </c>
      <c r="AB115" s="19">
        <f>'Taux par niveau et catégorie'!AA6</f>
        <v>6.0470203620249338E-2</v>
      </c>
      <c r="AC115" s="19">
        <f>'Taux par niveau et catégorie'!AB6</f>
        <v>8.3941309909532733E-2</v>
      </c>
      <c r="AD115" s="19">
        <f>'Taux par niveau et catégorie'!AC6</f>
        <v>8.4348835445688858E-2</v>
      </c>
      <c r="AE115" s="155">
        <f>'Taux par niveau et catégorie'!AD6</f>
        <v>9.3370550777467282E-2</v>
      </c>
      <c r="AF115" s="32">
        <f>'Taux par niveau et catégorie'!AE6</f>
        <v>7.2111022452154103E-2</v>
      </c>
      <c r="AG115" s="27">
        <f>'Taux par niveau et catégorie'!AF6</f>
        <v>6.0647293682617218E-2</v>
      </c>
      <c r="AH115" s="27">
        <f>'Taux par niveau et catégorie'!AG6</f>
        <v>3.4792791905348688E-2</v>
      </c>
      <c r="AI115" s="19">
        <f>'Taux par niveau et catégorie'!AH6</f>
        <v>9.1688788278641423E-2</v>
      </c>
      <c r="AJ115" s="19">
        <f>'Taux par niveau et catégorie'!AI6</f>
        <v>0.1097989139461302</v>
      </c>
      <c r="AK115" s="19">
        <f>'Taux par niveau et catégorie'!AJ6</f>
        <v>6.4121951554029791E-2</v>
      </c>
      <c r="AL115" s="155">
        <f>'Taux par niveau et catégorie'!AK6</f>
        <v>7.1000112596828771E-2</v>
      </c>
      <c r="AM115" s="32">
        <f>'Taux par niveau et catégorie'!AL6</f>
        <v>6.249915342977197E-2</v>
      </c>
      <c r="AN115" s="27">
        <f>'Taux par niveau et catégorie'!AM6</f>
        <v>6.5958304485683475E-2</v>
      </c>
      <c r="AO115" s="27">
        <f>'Taux par niveau et catégorie'!AN6</f>
        <v>5.1685165847155358E-2</v>
      </c>
      <c r="AP115" s="19">
        <f>'Taux par niveau et catégorie'!AO6</f>
        <v>6.8874453997100404E-2</v>
      </c>
      <c r="AQ115" s="19">
        <f>'Taux par niveau et catégorie'!AP6</f>
        <v>9.9645545846008224E-2</v>
      </c>
      <c r="AR115" s="19">
        <f>'Taux par niveau et catégorie'!AQ6</f>
        <v>7.839892575759877E-2</v>
      </c>
      <c r="AS115" s="155">
        <f>'Taux par niveau et catégorie'!AR6</f>
        <v>8.1819891974528547E-2</v>
      </c>
      <c r="AT115" s="5">
        <f>'Taux par niveau et catégorie'!AS6</f>
        <v>5.0406049523389368E-2</v>
      </c>
      <c r="AU115" s="84">
        <f>'Taux par niveau et catégorie'!AT6</f>
        <v>7.3995747642028264E-2</v>
      </c>
      <c r="AV115" s="19">
        <f>'Taux par niveau et catégorie'!AU6</f>
        <v>4.0906438834381317E-2</v>
      </c>
      <c r="AW115" s="19">
        <f>'Taux par niveau et catégorie'!AV6</f>
        <v>6.5085097542005449E-2</v>
      </c>
      <c r="AX115" s="19">
        <f>'Taux par niveau et catégorie'!AW6</f>
        <v>8.4633634778186237E-2</v>
      </c>
      <c r="AY115" s="19">
        <f>'Taux par niveau et catégorie'!AX6</f>
        <v>5.5675090684677964E-2</v>
      </c>
      <c r="AZ115" s="87">
        <f>'Taux par niveau et catégorie'!AY6</f>
        <v>5.1962475999037055E-2</v>
      </c>
      <c r="BA115" s="5">
        <f>'Taux par niveau et catégorie'!AZ6</f>
        <v>7.4563936258578503E-2</v>
      </c>
      <c r="BB115" s="84">
        <f>'Taux par niveau et catégorie'!BA6</f>
        <v>8.300136155701808E-2</v>
      </c>
      <c r="BC115" s="19">
        <f>'Taux par niveau et catégorie'!BB6</f>
        <v>5.6285612440724053E-2</v>
      </c>
      <c r="BD115" s="19">
        <f>'Taux par niveau et catégorie'!BC6</f>
        <v>8.7945776936495842E-2</v>
      </c>
      <c r="BE115" s="19">
        <f>'Taux par niveau et catégorie'!BD6</f>
        <v>8.4940383811164533E-2</v>
      </c>
      <c r="BF115" s="19">
        <f>'Taux par niveau et catégorie'!BE6</f>
        <v>5.3691349069564777E-2</v>
      </c>
      <c r="BG115" s="87">
        <f>'Taux par niveau et catégorie'!BF6</f>
        <v>7.0578179666159715E-2</v>
      </c>
      <c r="BH115" s="32">
        <f>'Taux par niveau et catégorie'!BG6</f>
        <v>4.0126802163072871E-2</v>
      </c>
      <c r="BI115" s="43">
        <f>'Taux par niveau et catégorie'!BH6</f>
        <v>9.1955208108406614E-2</v>
      </c>
      <c r="BJ115" s="27">
        <f>'Taux par niveau et catégorie'!BI6</f>
        <v>7.5111823534407915E-2</v>
      </c>
      <c r="BK115" s="27">
        <f>'Taux par niveau et catégorie'!BJ6</f>
        <v>9.4470152983797989E-2</v>
      </c>
      <c r="BL115" s="19">
        <f>'Taux par niveau et catégorie'!BK6</f>
        <v>0.10146975105448318</v>
      </c>
      <c r="BM115" s="19">
        <f>'Taux par niveau et catégorie'!BL6</f>
        <v>5.597690166891435E-2</v>
      </c>
      <c r="BN115" s="87">
        <f>'Taux par niveau et catégorie'!BM6</f>
        <v>7.1731466151679982E-2</v>
      </c>
      <c r="BO115" s="32">
        <f>'Taux par niveau et catégorie'!BN6</f>
        <v>5.4534381033060055E-2</v>
      </c>
      <c r="BP115" s="43">
        <f>'Taux par niveau et catégorie'!BO6</f>
        <v>3.8252265265233364E-2</v>
      </c>
      <c r="BQ115" s="27">
        <f>'Taux par niveau et catégorie'!BP6</f>
        <v>6.3122571421106916E-2</v>
      </c>
      <c r="BR115" s="27">
        <f>'Taux par niveau et catégorie'!BQ6</f>
        <v>6.5542598927387993E-2</v>
      </c>
      <c r="BS115" s="27">
        <f>'Taux par niveau et catégorie'!BR6</f>
        <v>0.1264056139923504</v>
      </c>
      <c r="BT115" s="27">
        <f>'Taux par niveau et catégorie'!BS6</f>
        <v>8.005553421058037E-2</v>
      </c>
      <c r="BU115" s="96">
        <f>'Taux par niveau et catégorie'!BT6</f>
        <v>7.4894391189313902E-2</v>
      </c>
      <c r="BV115" s="32">
        <f>'Taux par niveau et catégorie'!BU6</f>
        <v>8.4462085900170528E-2</v>
      </c>
      <c r="BW115" s="43">
        <f>'Taux par niveau et catégorie'!BV6</f>
        <v>4.4204437790537746E-2</v>
      </c>
      <c r="BX115" s="27">
        <f>'Taux par niveau et catégorie'!BW6</f>
        <v>7.2247445639769772E-2</v>
      </c>
      <c r="BY115" s="27">
        <f>'Taux par niveau et catégorie'!BX6</f>
        <v>8.3267147019782758E-2</v>
      </c>
      <c r="BZ115" s="27">
        <f>'Taux par niveau et catégorie'!BY6</f>
        <v>0.10004424630441663</v>
      </c>
      <c r="CA115" s="27">
        <f>'Taux par niveau et catégorie'!BZ6</f>
        <v>4.192099332195718E-2</v>
      </c>
      <c r="CB115" s="128">
        <f>'Taux par niveau et catégorie'!CA6</f>
        <v>6.6459718228732159E-2</v>
      </c>
      <c r="CC115" s="43">
        <f>'Taux par niveau et catégorie'!CB6</f>
        <v>5.5449779462708786E-2</v>
      </c>
      <c r="CD115" s="27">
        <f>'Taux par niveau et catégorie'!CC6</f>
        <v>5.6764399463701223E-2</v>
      </c>
      <c r="CE115" s="19">
        <f>'Taux par niveau et catégorie'!CD6</f>
        <v>6.291333684144762E-2</v>
      </c>
      <c r="CF115" s="19">
        <f>'Taux par niveau et catégorie'!CE6</f>
        <v>8.7258512438281144E-2</v>
      </c>
      <c r="CG115" s="19">
        <f>'Taux par niveau et catégorie'!CF6</f>
        <v>9.2245964542959011E-2</v>
      </c>
      <c r="CH115" s="19">
        <f>'Taux par niveau et catégorie'!CG6</f>
        <v>5.7294954728386617E-2</v>
      </c>
      <c r="CI115" s="128">
        <f>'Taux par niveau et catégorie'!CH6</f>
        <v>8.2090382559987643E-2</v>
      </c>
      <c r="CJ115" s="5">
        <f>'Taux par niveau et catégorie'!CI6</f>
        <v>9.2148026856909399E-2</v>
      </c>
      <c r="CK115" s="155">
        <f>'Taux par niveau et catégorie'!CJ6</f>
        <v>2.4151421401418557E-2</v>
      </c>
      <c r="CL115" s="5">
        <f>'Taux par niveau et catégorie'!CK6</f>
        <v>4.455116444713042E-2</v>
      </c>
      <c r="CM115" s="155">
        <f>'Taux par niveau et catégorie'!CL6</f>
        <v>2.551106450566943E-2</v>
      </c>
    </row>
    <row r="116" spans="1:91" x14ac:dyDescent="0.25">
      <c r="A116" s="285"/>
      <c r="B116" s="276"/>
      <c r="C116" s="14" t="s">
        <v>28</v>
      </c>
      <c r="D116" s="32">
        <f t="shared" si="39"/>
        <v>5.8801724239483086E-2</v>
      </c>
      <c r="E116" s="43">
        <f t="shared" si="40"/>
        <v>5.8610515544301321E-2</v>
      </c>
      <c r="F116" s="27">
        <f t="shared" si="41"/>
        <v>7.0181224962227562E-2</v>
      </c>
      <c r="G116" s="19">
        <f t="shared" si="42"/>
        <v>8.0859111757544511E-2</v>
      </c>
      <c r="H116" s="19">
        <f t="shared" si="43"/>
        <v>8.0320847497857728E-2</v>
      </c>
      <c r="I116" s="19">
        <f t="shared" si="44"/>
        <v>7.9557900450379165E-2</v>
      </c>
      <c r="J116" s="84">
        <f t="shared" si="44"/>
        <v>6.4593941112730813E-2</v>
      </c>
      <c r="K116" s="32">
        <f t="shared" si="45"/>
        <v>5.949864230118318E-2</v>
      </c>
      <c r="L116" s="43">
        <f t="shared" si="46"/>
        <v>6.4969655686910974E-2</v>
      </c>
      <c r="M116" s="27">
        <f t="shared" si="47"/>
        <v>7.1149988885652299E-2</v>
      </c>
      <c r="N116" s="19">
        <f t="shared" si="48"/>
        <v>8.2011746664009899E-2</v>
      </c>
      <c r="O116" s="19">
        <f t="shared" si="49"/>
        <v>8.167927093378699E-2</v>
      </c>
      <c r="P116" s="19">
        <f t="shared" si="50"/>
        <v>8.0203067079926679E-2</v>
      </c>
      <c r="Q116" s="84">
        <f t="shared" si="51"/>
        <v>6.6085403610220445E-2</v>
      </c>
      <c r="R116" s="32">
        <f>'Taux par niveau et catégorie'!Q7</f>
        <v>2.6184429240080968E-2</v>
      </c>
      <c r="S116" s="27">
        <f>'Taux par niveau et catégorie'!R7</f>
        <v>3.8336591131911221E-2</v>
      </c>
      <c r="T116" s="27">
        <f>'Taux par niveau et catégorie'!S7</f>
        <v>5.479911672909811E-2</v>
      </c>
      <c r="U116" s="19">
        <f>'Taux par niveau et catégorie'!T7</f>
        <v>5.6730222418736952E-2</v>
      </c>
      <c r="V116" s="19">
        <f>'Taux par niveau et catégorie'!U7</f>
        <v>5.5879644242426835E-2</v>
      </c>
      <c r="W116" s="19">
        <f>'Taux par niveau et catégorie'!V7</f>
        <v>5.5096401144159882E-2</v>
      </c>
      <c r="X116" s="155">
        <f>'Taux par niveau et catégorie'!W7</f>
        <v>4.8806927264332139E-2</v>
      </c>
      <c r="Y116" s="32">
        <f>'Taux par niveau et catégorie'!X7</f>
        <v>4.117088027449186E-2</v>
      </c>
      <c r="Z116" s="27">
        <f>'Taux par niveau et catégorie'!Y7</f>
        <v>5.6720529150691021E-2</v>
      </c>
      <c r="AA116" s="27">
        <f>'Taux par niveau et catégorie'!Z7</f>
        <v>9.4361335857231679E-2</v>
      </c>
      <c r="AB116" s="19">
        <f>'Taux par niveau et catégorie'!AA7</f>
        <v>7.2667161076287845E-2</v>
      </c>
      <c r="AC116" s="19">
        <f>'Taux par niveau et catégorie'!AB7</f>
        <v>7.3717707417528061E-2</v>
      </c>
      <c r="AD116" s="19">
        <f>'Taux par niveau et catégorie'!AC7</f>
        <v>7.3372423624777E-2</v>
      </c>
      <c r="AE116" s="155">
        <f>'Taux par niveau et catégorie'!AD7</f>
        <v>5.6338386514342371E-2</v>
      </c>
      <c r="AF116" s="32">
        <f>'Taux par niveau et catégorie'!AE7</f>
        <v>6.5419659548532197E-2</v>
      </c>
      <c r="AG116" s="27">
        <f>'Taux par niveau et catégorie'!AF7</f>
        <v>6.5114445231612667E-2</v>
      </c>
      <c r="AH116" s="27">
        <f>'Taux par niveau et catégorie'!AG7</f>
        <v>5.9395999321434328E-2</v>
      </c>
      <c r="AI116" s="19">
        <f>'Taux par niveau et catégorie'!AH7</f>
        <v>8.9218294435089246E-2</v>
      </c>
      <c r="AJ116" s="19">
        <f>'Taux par niveau et catégorie'!AI7</f>
        <v>8.1729894478601614E-2</v>
      </c>
      <c r="AK116" s="19">
        <f>'Taux par niveau et catégorie'!AJ7</f>
        <v>8.2577337194441797E-2</v>
      </c>
      <c r="AL116" s="155">
        <f>'Taux par niveau et catégorie'!AK7</f>
        <v>6.3497285998464895E-2</v>
      </c>
      <c r="AM116" s="32">
        <f>'Taux par niveau et catégorie'!AL7</f>
        <v>6.8581538404283757E-2</v>
      </c>
      <c r="AN116" s="27">
        <f>'Taux par niveau et catégorie'!AM7</f>
        <v>7.239206328212075E-2</v>
      </c>
      <c r="AO116" s="27">
        <f>'Taux par niveau et catégorie'!AN7</f>
        <v>7.1693402834673667E-2</v>
      </c>
      <c r="AP116" s="19">
        <f>'Taux par niveau et catégorie'!AO7</f>
        <v>9.0472909694607195E-2</v>
      </c>
      <c r="AQ116" s="19">
        <f>'Taux par niveau et catégorie'!AP7</f>
        <v>9.8467290243552413E-2</v>
      </c>
      <c r="AR116" s="19">
        <f>'Taux par niveau et catégorie'!AQ7</f>
        <v>9.7128949491789393E-2</v>
      </c>
      <c r="AS116" s="155">
        <f>'Taux par niveau et catégorie'!AR7</f>
        <v>6.9580447596463105E-2</v>
      </c>
      <c r="AT116" s="5">
        <f>'Taux par niveau et catégorie'!AS7</f>
        <v>6.3875398690653923E-2</v>
      </c>
      <c r="AU116" s="84">
        <f>'Taux par niveau et catégorie'!AT7</f>
        <v>7.4727455753134941E-2</v>
      </c>
      <c r="AV116" s="19">
        <f>'Taux par niveau et catégorie'!AU7</f>
        <v>6.8376484076365054E-2</v>
      </c>
      <c r="AW116" s="19">
        <f>'Taux par niveau et catégorie'!AV7</f>
        <v>7.4080912391711232E-2</v>
      </c>
      <c r="AX116" s="19">
        <f>'Taux par niveau et catégorie'!AW7</f>
        <v>7.7236836152518112E-2</v>
      </c>
      <c r="AY116" s="19">
        <f>'Taux par niveau et catégorie'!AX7</f>
        <v>8.3212945719607717E-2</v>
      </c>
      <c r="AZ116" s="87">
        <f>'Taux par niveau et catégorie'!AY7</f>
        <v>8.3070396723075271E-2</v>
      </c>
      <c r="BA116" s="5">
        <f>'Taux par niveau et catégorie'!AZ7</f>
        <v>8.7262460270198378E-2</v>
      </c>
      <c r="BB116" s="84">
        <f>'Taux par niveau et catégorie'!BA7</f>
        <v>9.3464284711348058E-2</v>
      </c>
      <c r="BC116" s="19">
        <f>'Taux par niveau et catégorie'!BB7</f>
        <v>7.7249477912541512E-2</v>
      </c>
      <c r="BD116" s="19">
        <f>'Taux par niveau et catégorie'!BC7</f>
        <v>0.10357274276976028</v>
      </c>
      <c r="BE116" s="19">
        <f>'Taux par niveau et catégorie'!BD7</f>
        <v>9.1819256616775771E-2</v>
      </c>
      <c r="BF116" s="19">
        <f>'Taux par niveau et catégorie'!BE7</f>
        <v>8.7600358015107557E-2</v>
      </c>
      <c r="BG116" s="87">
        <f>'Taux par niveau et catégorie'!BF7</f>
        <v>7.7860885404423943E-2</v>
      </c>
      <c r="BH116" s="32">
        <f>'Taux par niveau et catégorie'!BG7</f>
        <v>6.8288801417517628E-2</v>
      </c>
      <c r="BI116" s="43">
        <f>'Taux par niveau et catégorie'!BH7</f>
        <v>8.5167271878230213E-2</v>
      </c>
      <c r="BJ116" s="27">
        <f>'Taux par niveau et catégorie'!BI7</f>
        <v>7.9754049253210918E-2</v>
      </c>
      <c r="BK116" s="27">
        <f>'Taux par niveau et catégorie'!BJ7</f>
        <v>9.1608747430583184E-2</v>
      </c>
      <c r="BL116" s="19">
        <f>'Taux par niveau et catégorie'!BK7</f>
        <v>8.5269018986155853E-2</v>
      </c>
      <c r="BM116" s="19">
        <f>'Taux par niveau et catégorie'!BL7</f>
        <v>7.67688369081094E-2</v>
      </c>
      <c r="BN116" s="87">
        <f>'Taux par niveau et catégorie'!BM7</f>
        <v>6.0559915159766324E-2</v>
      </c>
      <c r="BO116" s="32">
        <f>'Taux par niveau et catégorie'!BN7</f>
        <v>5.520597056370672E-2</v>
      </c>
      <c r="BP116" s="43">
        <f>'Taux par niveau et catégorie'!BO7</f>
        <v>3.3834604356238945E-2</v>
      </c>
      <c r="BQ116" s="27">
        <f>'Taux par niveau et catégorie'!BP7</f>
        <v>6.3570045100663053E-2</v>
      </c>
      <c r="BR116" s="27">
        <f>'Taux par niveau et catégorie'!BQ7</f>
        <v>7.7742983095303198E-2</v>
      </c>
      <c r="BS116" s="27">
        <f>'Taux par niveau et catégorie'!BR7</f>
        <v>8.9314519332737291E-2</v>
      </c>
      <c r="BT116" s="27">
        <f>'Taux par niveau et catégorie'!BS7</f>
        <v>8.5867284541420688E-2</v>
      </c>
      <c r="BU116" s="96">
        <f>'Taux par niveau et catégorie'!BT7</f>
        <v>6.8968984220895507E-2</v>
      </c>
      <c r="BV116" s="32">
        <f>'Taux par niveau et catégorie'!BU7</f>
        <v>6.4765443973275175E-2</v>
      </c>
      <c r="BW116" s="43">
        <f>'Taux par niveau et catégorie'!BV7</f>
        <v>2.3378935065765997E-2</v>
      </c>
      <c r="BX116" s="27">
        <f>'Taux par niveau et catégorie'!BW7</f>
        <v>7.1769381772489163E-2</v>
      </c>
      <c r="BY116" s="27">
        <f>'Taux par niveau et catégorie'!BX7</f>
        <v>8.3571316660531622E-2</v>
      </c>
      <c r="BZ116" s="27">
        <f>'Taux par niveau et catégorie'!BY7</f>
        <v>6.9096360571354584E-2</v>
      </c>
      <c r="CA116" s="27">
        <f>'Taux par niveau et catégorie'!BZ7</f>
        <v>6.8621718890441177E-2</v>
      </c>
      <c r="CB116" s="128">
        <f>'Taux par niveau et catégorie'!CA7</f>
        <v>5.3708764820912552E-2</v>
      </c>
      <c r="CC116" s="43">
        <f>'Taux par niveau et catégorie'!CB7</f>
        <v>4.7262660012090202E-2</v>
      </c>
      <c r="CD116" s="27">
        <f>'Taux par niveau et catégorie'!CC7</f>
        <v>4.2968974881959422E-2</v>
      </c>
      <c r="CE116" s="19">
        <f>'Taux par niveau et catégorie'!CD7</f>
        <v>6.0842956764568093E-2</v>
      </c>
      <c r="CF116" s="19">
        <f>'Taux par niveau et catégorie'!CE7</f>
        <v>6.8925827602834291E-2</v>
      </c>
      <c r="CG116" s="19">
        <f>'Taux par niveau et catégorie'!CF7</f>
        <v>8.0677946936926759E-2</v>
      </c>
      <c r="CH116" s="19">
        <f>'Taux par niveau et catégorie'!CG7</f>
        <v>8.5332748973937056E-2</v>
      </c>
      <c r="CI116" s="128">
        <f>'Taux par niveau et catégorie'!CH7</f>
        <v>6.3547417424631991E-2</v>
      </c>
      <c r="CJ116" s="5">
        <f>'Taux par niveau et catégorie'!CI7</f>
        <v>6.6606157498252647E-2</v>
      </c>
      <c r="CK116" s="155">
        <f>'Taux par niveau et catégorie'!CJ7</f>
        <v>9.5022899740954375E-2</v>
      </c>
      <c r="CL116" s="5">
        <f>'Taux par niveau et catégorie'!CK7</f>
        <v>3.6894668900340322E-2</v>
      </c>
      <c r="CM116" s="155">
        <f>'Taux par niveau et catégorie'!CL7</f>
        <v>4.917412918176494E-2</v>
      </c>
    </row>
    <row r="117" spans="1:91" x14ac:dyDescent="0.25">
      <c r="A117" s="285"/>
      <c r="B117" s="276"/>
      <c r="C117" s="14" t="s">
        <v>29</v>
      </c>
      <c r="D117" s="32">
        <f t="shared" si="39"/>
        <v>3.7862011595398828E-2</v>
      </c>
      <c r="E117" s="43">
        <f t="shared" si="40"/>
        <v>3.2440428257431805E-2</v>
      </c>
      <c r="F117" s="27">
        <f t="shared" si="41"/>
        <v>3.0446483766122891E-2</v>
      </c>
      <c r="G117" s="19">
        <f t="shared" si="42"/>
        <v>3.8222648177534235E-2</v>
      </c>
      <c r="H117" s="19">
        <f t="shared" si="43"/>
        <v>3.8470288961137078E-2</v>
      </c>
      <c r="I117" s="19">
        <f t="shared" si="44"/>
        <v>4.0773041922431405E-2</v>
      </c>
      <c r="J117" s="84">
        <f t="shared" si="44"/>
        <v>4.7498430340254257E-2</v>
      </c>
      <c r="K117" s="32">
        <f t="shared" si="45"/>
        <v>3.7496693985950146E-2</v>
      </c>
      <c r="L117" s="43">
        <f t="shared" si="46"/>
        <v>3.573614949651694E-2</v>
      </c>
      <c r="M117" s="27">
        <f t="shared" si="47"/>
        <v>3.1357484670091647E-2</v>
      </c>
      <c r="N117" s="19">
        <f t="shared" si="48"/>
        <v>3.8424211096908967E-2</v>
      </c>
      <c r="O117" s="19">
        <f t="shared" si="49"/>
        <v>4.0718803197254634E-2</v>
      </c>
      <c r="P117" s="19">
        <f t="shared" si="50"/>
        <v>4.2950836360713396E-2</v>
      </c>
      <c r="Q117" s="84">
        <f t="shared" si="51"/>
        <v>4.8775509614748337E-2</v>
      </c>
      <c r="R117" s="32">
        <f>'Taux par niveau et catégorie'!Q8</f>
        <v>1.3501545697069775E-2</v>
      </c>
      <c r="S117" s="27">
        <f>'Taux par niveau et catégorie'!R8</f>
        <v>1.5912043756072868E-2</v>
      </c>
      <c r="T117" s="27">
        <f>'Taux par niveau et catégorie'!S8</f>
        <v>2.1254626457136563E-2</v>
      </c>
      <c r="U117" s="19">
        <f>'Taux par niveau et catégorie'!T8</f>
        <v>1.6203515034897194E-2</v>
      </c>
      <c r="V117" s="19">
        <f>'Taux par niveau et catégorie'!U8</f>
        <v>2.3629695193512105E-2</v>
      </c>
      <c r="W117" s="19">
        <f>'Taux par niveau et catégorie'!V8</f>
        <v>2.7944989383527484E-2</v>
      </c>
      <c r="X117" s="155">
        <f>'Taux par niveau et catégorie'!W8</f>
        <v>3.0776564751456535E-2</v>
      </c>
      <c r="Y117" s="32">
        <f>'Taux par niveau et catégorie'!X8</f>
        <v>2.5915054188068859E-2</v>
      </c>
      <c r="Z117" s="27">
        <f>'Taux par niveau et catégorie'!Y8</f>
        <v>2.8908672796450742E-2</v>
      </c>
      <c r="AA117" s="27">
        <f>'Taux par niveau et catégorie'!Z8</f>
        <v>4.2049964978945413E-2</v>
      </c>
      <c r="AB117" s="19">
        <f>'Taux par niveau et catégorie'!AA8</f>
        <v>3.3221361326048089E-2</v>
      </c>
      <c r="AC117" s="19">
        <f>'Taux par niveau et catégorie'!AB8</f>
        <v>3.8590998421274864E-2</v>
      </c>
      <c r="AD117" s="19">
        <f>'Taux par niveau et catégorie'!AC8</f>
        <v>3.8816625664071104E-2</v>
      </c>
      <c r="AE117" s="155">
        <f>'Taux par niveau et catégorie'!AD8</f>
        <v>4.4474704738073467E-2</v>
      </c>
      <c r="AF117" s="32">
        <f>'Taux par niveau et catégorie'!AE8</f>
        <v>3.5720449400585587E-2</v>
      </c>
      <c r="AG117" s="27">
        <f>'Taux par niveau et catégorie'!AF8</f>
        <v>2.976035766223762E-2</v>
      </c>
      <c r="AH117" s="27">
        <f>'Taux par niveau et catégorie'!AG8</f>
        <v>2.5813313022542694E-2</v>
      </c>
      <c r="AI117" s="19">
        <f>'Taux par niveau et catégorie'!AH8</f>
        <v>4.4007211220612484E-2</v>
      </c>
      <c r="AJ117" s="19">
        <f>'Taux par niveau et catégorie'!AI8</f>
        <v>3.6386369549930256E-2</v>
      </c>
      <c r="AK117" s="19">
        <f>'Taux par niveau et catégorie'!AJ8</f>
        <v>4.4262486038090056E-2</v>
      </c>
      <c r="AL117" s="155">
        <f>'Taux par niveau et catégorie'!AK8</f>
        <v>4.5429209321546357E-2</v>
      </c>
      <c r="AM117" s="32">
        <f>'Taux par niveau et catégorie'!AL8</f>
        <v>4.0538415619932204E-2</v>
      </c>
      <c r="AN117" s="27">
        <f>'Taux par niveau et catégorie'!AM8</f>
        <v>3.5109213899645199E-2</v>
      </c>
      <c r="AO117" s="27">
        <f>'Taux par niveau et catégorie'!AN8</f>
        <v>2.8536684436251798E-2</v>
      </c>
      <c r="AP117" s="19">
        <f>'Taux par niveau et catégorie'!AO8</f>
        <v>4.0327529427326585E-2</v>
      </c>
      <c r="AQ117" s="19">
        <f>'Taux par niveau et catégorie'!AP8</f>
        <v>5.4336002506631814E-2</v>
      </c>
      <c r="AR117" s="19">
        <f>'Taux par niveau et catégorie'!AQ8</f>
        <v>5.3443932048754181E-2</v>
      </c>
      <c r="AS117" s="155">
        <f>'Taux par niveau et catégorie'!AR8</f>
        <v>5.1879993646871764E-2</v>
      </c>
      <c r="AT117" s="5">
        <f>'Taux par niveau et catégorie'!AS8</f>
        <v>5.028991436846942E-2</v>
      </c>
      <c r="AU117" s="84">
        <f>'Taux par niveau et catégorie'!AT8</f>
        <v>4.9112170139279127E-2</v>
      </c>
      <c r="AV117" s="19">
        <f>'Taux par niveau et catégorie'!AU8</f>
        <v>3.1925859226480099E-2</v>
      </c>
      <c r="AW117" s="19">
        <f>'Taux par niveau et catégorie'!AV8</f>
        <v>3.6707391234372139E-2</v>
      </c>
      <c r="AX117" s="19">
        <f>'Taux par niveau et catégorie'!AW8</f>
        <v>4.1732791122708598E-2</v>
      </c>
      <c r="AY117" s="19">
        <f>'Taux par niveau et catégorie'!AX8</f>
        <v>4.6479987595096264E-2</v>
      </c>
      <c r="AZ117" s="87">
        <f>'Taux par niveau et catégorie'!AY8</f>
        <v>5.7784986675828799E-2</v>
      </c>
      <c r="BA117" s="5">
        <f>'Taux par niveau et catégorie'!AZ8</f>
        <v>5.6031984473698594E-2</v>
      </c>
      <c r="BB117" s="84">
        <f>'Taux par niveau et catégorie'!BA8</f>
        <v>5.0403922846963031E-2</v>
      </c>
      <c r="BC117" s="19">
        <f>'Taux par niveau et catégorie'!BB8</f>
        <v>3.7297020540770595E-2</v>
      </c>
      <c r="BD117" s="19">
        <f>'Taux par niveau et catégorie'!BC8</f>
        <v>5.6879731980543975E-2</v>
      </c>
      <c r="BE117" s="19">
        <f>'Taux par niveau et catégorie'!BD8</f>
        <v>4.4444234190594317E-2</v>
      </c>
      <c r="BF117" s="19">
        <f>'Taux par niveau et catégorie'!BE8</f>
        <v>4.8701301438265759E-2</v>
      </c>
      <c r="BG117" s="87">
        <f>'Taux par niveau et catégorie'!BF8</f>
        <v>5.2922705197861138E-2</v>
      </c>
      <c r="BH117" s="32">
        <f>'Taux par niveau et catégorie'!BG8</f>
        <v>3.8151653464679046E-2</v>
      </c>
      <c r="BI117" s="43">
        <f>'Taux par niveau et catégorie'!BH8</f>
        <v>6.0392857173912066E-2</v>
      </c>
      <c r="BJ117" s="27">
        <f>'Taux par niveau et catégorie'!BI8</f>
        <v>4.1057387993854583E-2</v>
      </c>
      <c r="BK117" s="27">
        <f>'Taux par niveau et catégorie'!BJ8</f>
        <v>5.0792959866058744E-2</v>
      </c>
      <c r="BL117" s="19">
        <f>'Taux par niveau et catégorie'!BK8</f>
        <v>4.0389803525089633E-2</v>
      </c>
      <c r="BM117" s="19">
        <f>'Taux par niveau et catégorie'!BL8</f>
        <v>4.0776673894730574E-2</v>
      </c>
      <c r="BN117" s="87">
        <f>'Taux par niveau et catégorie'!BM8</f>
        <v>4.5673038345469291E-2</v>
      </c>
      <c r="BO117" s="32">
        <f>'Taux par niveau et catégorie'!BN8</f>
        <v>3.9824534675097743E-2</v>
      </c>
      <c r="BP117" s="43">
        <f>'Taux par niveau et catégorie'!BO8</f>
        <v>1.6289957697574863E-2</v>
      </c>
      <c r="BQ117" s="27">
        <f>'Taux par niveau et catégorie'!BP8</f>
        <v>2.292502070475139E-2</v>
      </c>
      <c r="BR117" s="27">
        <f>'Taux par niveau et catégorie'!BQ8</f>
        <v>2.925398868541251E-2</v>
      </c>
      <c r="BS117" s="27">
        <f>'Taux par niveau et catégorie'!BR8</f>
        <v>4.624053106829551E-2</v>
      </c>
      <c r="BT117" s="27">
        <f>'Taux par niveau et catégorie'!BS8</f>
        <v>4.3180694823171835E-2</v>
      </c>
      <c r="BU117" s="96">
        <f>'Taux par niveau et catégorie'!BT8</f>
        <v>6.1262874240879332E-2</v>
      </c>
      <c r="BV117" s="32">
        <f>'Taux par niveau et catégorie'!BU8</f>
        <v>4.5960510072888268E-2</v>
      </c>
      <c r="BW117" s="43">
        <f>'Taux par niveau et catégorie'!BV8</f>
        <v>9.4294952455092652E-3</v>
      </c>
      <c r="BX117" s="27">
        <f>'Taux par niveau et catégorie'!BW8</f>
        <v>3.2611307013993868E-2</v>
      </c>
      <c r="BY117" s="27">
        <f>'Taux par niveau et catégorie'!BX8</f>
        <v>3.6217729045268668E-2</v>
      </c>
      <c r="BZ117" s="27">
        <f>'Taux par niveau et catégorie'!BY8</f>
        <v>2.5008723074242029E-2</v>
      </c>
      <c r="CA117" s="27">
        <f>'Taux par niveau et catégorie'!BZ8</f>
        <v>2.850493167485247E-2</v>
      </c>
      <c r="CB117" s="128">
        <f>'Taux par niveau et catégorie'!CA8</f>
        <v>3.78889198061153E-2</v>
      </c>
      <c r="CC117" s="43">
        <f>'Taux par niveau et catégorie'!CB8</f>
        <v>3.2686053993498887E-2</v>
      </c>
      <c r="CD117" s="27">
        <f>'Taux par niveau et catégorie'!CC8</f>
        <v>2.9085591356673282E-2</v>
      </c>
      <c r="CE117" s="19">
        <f>'Taux par niveau et catégorie'!CD8</f>
        <v>2.0993653286501827E-2</v>
      </c>
      <c r="CF117" s="19">
        <f>'Taux par niveau et catégorie'!CE8</f>
        <v>3.8615063954801958E-2</v>
      </c>
      <c r="CG117" s="19">
        <f>'Taux par niveau et catégorie'!CF8</f>
        <v>3.3943740959091674E-2</v>
      </c>
      <c r="CH117" s="19">
        <f>'Taux par niveau et catégorie'!CG8</f>
        <v>3.5618796663754428E-2</v>
      </c>
      <c r="CI117" s="128">
        <f>'Taux par niveau et catégorie'!CH8</f>
        <v>4.6891306678440561E-2</v>
      </c>
      <c r="CJ117" s="5">
        <f>'Taux par niveau et catégorie'!CI8</f>
        <v>2.6588525269687149E-2</v>
      </c>
      <c r="CK117" s="155">
        <f>'Taux par niveau et catégorie'!CJ8</f>
        <v>3.9957231185515446E-2</v>
      </c>
      <c r="CL117" s="5">
        <f>'Taux par niveau et catégorie'!CK8</f>
        <v>9.1910139272712871E-3</v>
      </c>
      <c r="CM117" s="155">
        <f>'Taux par niveau et catégorie'!CL8</f>
        <v>5.9963090889665104E-3</v>
      </c>
    </row>
    <row r="118" spans="1:91" x14ac:dyDescent="0.25">
      <c r="A118" s="285"/>
      <c r="B118" s="276"/>
      <c r="C118" s="14" t="s">
        <v>30</v>
      </c>
      <c r="D118" s="32">
        <f t="shared" si="39"/>
        <v>6.8422480676103542E-2</v>
      </c>
      <c r="E118" s="43">
        <f t="shared" si="40"/>
        <v>9.111751632725569E-2</v>
      </c>
      <c r="F118" s="27">
        <f t="shared" si="41"/>
        <v>9.1566031426130332E-2</v>
      </c>
      <c r="G118" s="19">
        <f t="shared" si="42"/>
        <v>0.11278759881746499</v>
      </c>
      <c r="H118" s="19">
        <f t="shared" si="43"/>
        <v>0.1073899357343228</v>
      </c>
      <c r="I118" s="19">
        <f t="shared" si="44"/>
        <v>0.1141975231827131</v>
      </c>
      <c r="J118" s="84">
        <f t="shared" si="44"/>
        <v>0.11567314502477258</v>
      </c>
      <c r="K118" s="32">
        <f t="shared" si="45"/>
        <v>6.5394849394494858E-2</v>
      </c>
      <c r="L118" s="43">
        <f t="shared" si="46"/>
        <v>9.8279254444392866E-2</v>
      </c>
      <c r="M118" s="27">
        <f t="shared" si="47"/>
        <v>9.1403567974280925E-2</v>
      </c>
      <c r="N118" s="19">
        <f t="shared" si="48"/>
        <v>0.11382401597784847</v>
      </c>
      <c r="O118" s="19">
        <f t="shared" si="49"/>
        <v>0.11003120172917719</v>
      </c>
      <c r="P118" s="19">
        <f t="shared" si="50"/>
        <v>0.11380451957060861</v>
      </c>
      <c r="Q118" s="84">
        <f t="shared" si="51"/>
        <v>0.11713738391558569</v>
      </c>
      <c r="R118" s="32">
        <f>'Taux par niveau et catégorie'!Q9</f>
        <v>3.9618247001823183E-2</v>
      </c>
      <c r="S118" s="27">
        <f>'Taux par niveau et catégorie'!R9</f>
        <v>6.7046953512620022E-2</v>
      </c>
      <c r="T118" s="27">
        <f>'Taux par niveau et catégorie'!S9</f>
        <v>6.6376289862603424E-2</v>
      </c>
      <c r="U118" s="19">
        <f>'Taux par niveau et catégorie'!T9</f>
        <v>8.8135944047898415E-2</v>
      </c>
      <c r="V118" s="19">
        <f>'Taux par niveau et catégorie'!U9</f>
        <v>0.10114135786557514</v>
      </c>
      <c r="W118" s="19">
        <f>'Taux par niveau et catégorie'!V9</f>
        <v>8.8407447929715569E-2</v>
      </c>
      <c r="X118" s="155">
        <f>'Taux par niveau et catégorie'!W9</f>
        <v>0.10040173930767246</v>
      </c>
      <c r="Y118" s="32">
        <f>'Taux par niveau et catégorie'!X9</f>
        <v>5.228332508092802E-2</v>
      </c>
      <c r="Z118" s="27">
        <f>'Taux par niveau et catégorie'!Y9</f>
        <v>8.8302265033911115E-2</v>
      </c>
      <c r="AA118" s="27">
        <f>'Taux par niveau et catégorie'!Z9</f>
        <v>9.6251048566056679E-2</v>
      </c>
      <c r="AB118" s="19">
        <f>'Taux par niveau et catégorie'!AA9</f>
        <v>0.10431246880625401</v>
      </c>
      <c r="AC118" s="19">
        <f>'Taux par niveau et catégorie'!AB9</f>
        <v>9.1715121688880227E-2</v>
      </c>
      <c r="AD118" s="19">
        <f>'Taux par niveau et catégorie'!AC9</f>
        <v>0.11253475290252143</v>
      </c>
      <c r="AE118" s="155">
        <f>'Taux par niveau et catégorie'!AD9</f>
        <v>0.11325826804077344</v>
      </c>
      <c r="AF118" s="32">
        <f>'Taux par niveau et catégorie'!AE9</f>
        <v>6.9176403130844707E-2</v>
      </c>
      <c r="AG118" s="27">
        <f>'Taux par niveau et catégorie'!AF9</f>
        <v>9.2335451218258785E-2</v>
      </c>
      <c r="AH118" s="27">
        <f>'Taux par niveau et catégorie'!AG9</f>
        <v>8.1913796772346559E-2</v>
      </c>
      <c r="AI118" s="19">
        <f>'Taux par niveau et catégorie'!AH9</f>
        <v>0.12310471278370877</v>
      </c>
      <c r="AJ118" s="19">
        <f>'Taux par niveau et catégorie'!AI9</f>
        <v>0.10363653567877937</v>
      </c>
      <c r="AK118" s="19">
        <f>'Taux par niveau et catégorie'!AJ9</f>
        <v>0.11630665112082565</v>
      </c>
      <c r="AL118" s="155">
        <f>'Taux par niveau et catégorie'!AK9</f>
        <v>0.11733156335795734</v>
      </c>
      <c r="AM118" s="32">
        <f>'Taux par niveau et catégorie'!AL9</f>
        <v>7.6432765329960767E-2</v>
      </c>
      <c r="AN118" s="27">
        <f>'Taux par niveau et catégorie'!AM9</f>
        <v>0.12631035243497629</v>
      </c>
      <c r="AO118" s="27">
        <f>'Taux par niveau et catégorie'!AN9</f>
        <v>9.1066733726612392E-2</v>
      </c>
      <c r="AP118" s="19">
        <f>'Taux par niveau et catégorie'!AO9</f>
        <v>0.13230293954220182</v>
      </c>
      <c r="AQ118" s="19">
        <f>'Taux par niveau et catégorie'!AP9</f>
        <v>0.11638793236332141</v>
      </c>
      <c r="AR118" s="19">
        <f>'Taux par niveau et catégorie'!AQ9</f>
        <v>0.12482274266013291</v>
      </c>
      <c r="AS118" s="155">
        <f>'Taux par niveau et catégorie'!AR9</f>
        <v>0.11007635943117054</v>
      </c>
      <c r="AT118" s="5">
        <f>'Taux par niveau et catégorie'!AS9</f>
        <v>7.1239941306179055E-2</v>
      </c>
      <c r="AU118" s="84">
        <f>'Taux par niveau et catégorie'!AT9</f>
        <v>0.10669796414131695</v>
      </c>
      <c r="AV118" s="19">
        <f>'Taux par niveau et catégorie'!AU9</f>
        <v>8.4469496808785891E-2</v>
      </c>
      <c r="AW118" s="19">
        <f>'Taux par niveau et catégorie'!AV9</f>
        <v>8.9307486131636665E-2</v>
      </c>
      <c r="AX118" s="19">
        <f>'Taux par niveau et catégorie'!AW9</f>
        <v>0.10512512442876337</v>
      </c>
      <c r="AY118" s="19">
        <f>'Taux par niveau et catégorie'!AX9</f>
        <v>0.11779644843713814</v>
      </c>
      <c r="AZ118" s="87">
        <f>'Taux par niveau et catégorie'!AY9</f>
        <v>0.12851883560115634</v>
      </c>
      <c r="BA118" s="5">
        <f>'Taux par niveau et catégorie'!AZ9</f>
        <v>7.6521153322434143E-2</v>
      </c>
      <c r="BB118" s="84">
        <f>'Taux par niveau et catégorie'!BA9</f>
        <v>0.10946914880857846</v>
      </c>
      <c r="BC118" s="19">
        <f>'Taux par niveau et catégorie'!BB9</f>
        <v>9.8625417923257339E-2</v>
      </c>
      <c r="BD118" s="19">
        <f>'Taux par niveau et catégorie'!BC9</f>
        <v>0.1331419792515588</v>
      </c>
      <c r="BE118" s="19">
        <f>'Taux par niveau et catégorie'!BD9</f>
        <v>0.11864216235332044</v>
      </c>
      <c r="BF118" s="19">
        <f>'Taux par niveau et catégorie'!BE9</f>
        <v>0.12737402733911027</v>
      </c>
      <c r="BG118" s="87">
        <f>'Taux par niveau et catégorie'!BF9</f>
        <v>0.1276857539481048</v>
      </c>
      <c r="BH118" s="32">
        <f>'Taux par niveau et catégorie'!BG9</f>
        <v>6.8977785341950093E-2</v>
      </c>
      <c r="BI118" s="43">
        <f>'Taux par niveau et catégorie'!BH9</f>
        <v>0.12744912021768842</v>
      </c>
      <c r="BJ118" s="27">
        <f>'Taux par niveau et catégorie'!BI9</f>
        <v>0.10928956430236333</v>
      </c>
      <c r="BK118" s="27">
        <f>'Taux par niveau et catégorie'!BJ9</f>
        <v>0.12005408318337762</v>
      </c>
      <c r="BL118" s="19">
        <f>'Taux par niveau et catégorie'!BK9</f>
        <v>0.12760249743683039</v>
      </c>
      <c r="BM118" s="19">
        <f>'Taux par niveau et catégorie'!BL9</f>
        <v>0.10218910011409529</v>
      </c>
      <c r="BN118" s="87">
        <f>'Taux par niveau et catégorie'!BM9</f>
        <v>9.8969163099050211E-2</v>
      </c>
      <c r="BO118" s="32">
        <f>'Taux par niveau et catégorie'!BN9</f>
        <v>6.8909174641838822E-2</v>
      </c>
      <c r="BP118" s="43">
        <f>'Taux par niveau et catégorie'!BO9</f>
        <v>6.8622780187792928E-2</v>
      </c>
      <c r="BQ118" s="27">
        <f>'Taux par niveau et catégorie'!BP9</f>
        <v>0.10323619583222177</v>
      </c>
      <c r="BR118" s="27">
        <f>'Taux par niveau et catégorie'!BQ9</f>
        <v>0.12023251407615169</v>
      </c>
      <c r="BS118" s="27">
        <f>'Taux par niveau et catégorie'!BR9</f>
        <v>0.11599888201794716</v>
      </c>
      <c r="BT118" s="27">
        <f>'Taux par niveau et catégorie'!BS9</f>
        <v>0.1210049860613296</v>
      </c>
      <c r="BU118" s="96">
        <f>'Taux par niveau et catégorie'!BT9</f>
        <v>0.14085738853880037</v>
      </c>
      <c r="BV118" s="32">
        <f>'Taux par niveau et catégorie'!BU9</f>
        <v>8.1541181356470871E-2</v>
      </c>
      <c r="BW118" s="43">
        <f>'Taux par niveau et catégorie'!BV9</f>
        <v>5.9094713283207492E-2</v>
      </c>
      <c r="BX118" s="27">
        <f>'Taux par niveau et catégorie'!BW9</f>
        <v>8.9434806149826684E-2</v>
      </c>
      <c r="BY118" s="27">
        <f>'Taux par niveau et catégorie'!BX9</f>
        <v>0.11268015353285733</v>
      </c>
      <c r="BZ118" s="27">
        <f>'Taux par niveau et catégorie'!BY9</f>
        <v>9.2042047525547344E-2</v>
      </c>
      <c r="CA118" s="27">
        <f>'Taux par niveau et catégorie'!BZ9</f>
        <v>0.10807597375349202</v>
      </c>
      <c r="CB118" s="128">
        <f>'Taux par niveau et catégorie'!CA9</f>
        <v>0.11398472265916314</v>
      </c>
      <c r="CC118" s="43">
        <f>'Taux par niveau et catégorie'!CB9</f>
        <v>7.9524830248605724E-2</v>
      </c>
      <c r="CD118" s="27">
        <f>'Taux par niveau et catégorie'!CC9</f>
        <v>6.5846414434206441E-2</v>
      </c>
      <c r="CE118" s="19">
        <f>'Taux par niveau et catégorie'!CD9</f>
        <v>9.4996964317229232E-2</v>
      </c>
      <c r="CF118" s="19">
        <f>'Taux par niveau et catégorie'!CE9</f>
        <v>0.10460370681900459</v>
      </c>
      <c r="CG118" s="19">
        <f>'Taux par niveau et catégorie'!CF9</f>
        <v>0.10160769598426329</v>
      </c>
      <c r="CH118" s="19">
        <f>'Taux par niveau et catégorie'!CG9</f>
        <v>0.12346310150877017</v>
      </c>
      <c r="CI118" s="128">
        <f>'Taux par niveau et catégorie'!CH9</f>
        <v>0.10564765626387697</v>
      </c>
      <c r="CJ118" s="5">
        <f>'Taux par niveau et catégorie'!CI9</f>
        <v>0.10464550281093749</v>
      </c>
      <c r="CK118" s="155">
        <f>'Taux par niveau et catégorie'!CJ9</f>
        <v>0.13156849305388715</v>
      </c>
      <c r="CL118" s="5">
        <f>'Taux par niveau et catégorie'!CK9</f>
        <v>6.9671027497836824E-2</v>
      </c>
      <c r="CM118" s="155">
        <f>'Taux par niveau et catégorie'!CL9</f>
        <v>4.6207297403888042E-2</v>
      </c>
    </row>
    <row r="119" spans="1:91" s="8" customFormat="1" ht="13.8" thickBot="1" x14ac:dyDescent="0.3">
      <c r="A119" s="286"/>
      <c r="B119" s="277"/>
      <c r="C119" s="15" t="s">
        <v>31</v>
      </c>
      <c r="D119" s="33">
        <f t="shared" si="39"/>
        <v>7.6765192692668405E-2</v>
      </c>
      <c r="E119" s="44">
        <f t="shared" si="40"/>
        <v>6.9536419978505321E-2</v>
      </c>
      <c r="F119" s="28">
        <f t="shared" si="41"/>
        <v>7.0641871145814536E-2</v>
      </c>
      <c r="G119" s="20">
        <f t="shared" si="42"/>
        <v>8.5455334634379737E-2</v>
      </c>
      <c r="H119" s="20">
        <f t="shared" si="43"/>
        <v>8.8177590394942357E-2</v>
      </c>
      <c r="I119" s="20">
        <f t="shared" si="44"/>
        <v>9.5640364357891666E-2</v>
      </c>
      <c r="J119" s="85">
        <f t="shared" si="44"/>
        <v>9.1380440315920936E-2</v>
      </c>
      <c r="K119" s="33">
        <f t="shared" si="45"/>
        <v>7.685792018668107E-2</v>
      </c>
      <c r="L119" s="44">
        <f t="shared" si="46"/>
        <v>7.4645006771536265E-2</v>
      </c>
      <c r="M119" s="28">
        <f t="shared" si="47"/>
        <v>7.0815006766994093E-2</v>
      </c>
      <c r="N119" s="20">
        <f t="shared" si="48"/>
        <v>8.6055961816281681E-2</v>
      </c>
      <c r="O119" s="20">
        <f t="shared" si="49"/>
        <v>8.8810868690575667E-2</v>
      </c>
      <c r="P119" s="20">
        <f t="shared" si="50"/>
        <v>9.6074918161908773E-2</v>
      </c>
      <c r="Q119" s="85">
        <f t="shared" si="51"/>
        <v>9.2790851272176456E-2</v>
      </c>
      <c r="R119" s="33">
        <f>'Taux par niveau et catégorie'!Q10</f>
        <v>4.6638236338367285E-2</v>
      </c>
      <c r="S119" s="28">
        <f>'Taux par niveau et catégorie'!R10</f>
        <v>4.8921231235980411E-2</v>
      </c>
      <c r="T119" s="28">
        <f>'Taux par niveau et catégorie'!S10</f>
        <v>5.2735859465575373E-2</v>
      </c>
      <c r="U119" s="20">
        <f>'Taux par niveau et catégorie'!T10</f>
        <v>5.5852322761851127E-2</v>
      </c>
      <c r="V119" s="20">
        <f>'Taux par niveau et catégorie'!U10</f>
        <v>6.4123621523203694E-2</v>
      </c>
      <c r="W119" s="20">
        <f>'Taux par niveau et catégorie'!V10</f>
        <v>7.1521108166090946E-2</v>
      </c>
      <c r="X119" s="156">
        <f>'Taux par niveau et catégorie'!W10</f>
        <v>7.2729239404756577E-2</v>
      </c>
      <c r="Y119" s="33">
        <f>'Taux par niveau et catégorie'!X10</f>
        <v>6.3106198767190147E-2</v>
      </c>
      <c r="Z119" s="28">
        <f>'Taux par niveau et catégorie'!Y10</f>
        <v>6.5506895450031868E-2</v>
      </c>
      <c r="AA119" s="28">
        <f>'Taux par niveau et catégorie'!Z10</f>
        <v>8.6767407149123177E-2</v>
      </c>
      <c r="AB119" s="20">
        <f>'Taux par niveau et catégorie'!AA10</f>
        <v>7.7542857372526697E-2</v>
      </c>
      <c r="AC119" s="20">
        <f>'Taux par niveau et catégorie'!AB10</f>
        <v>8.1115999722811749E-2</v>
      </c>
      <c r="AD119" s="20">
        <f>'Taux par niveau et catégorie'!AC10</f>
        <v>8.6041345705823793E-2</v>
      </c>
      <c r="AE119" s="156">
        <f>'Taux par niveau et catégorie'!AD10</f>
        <v>8.3297262479421971E-2</v>
      </c>
      <c r="AF119" s="33">
        <f>'Taux par niveau et catégorie'!AE10</f>
        <v>7.6789838236199365E-2</v>
      </c>
      <c r="AG119" s="28">
        <f>'Taux par niveau et catégorie'!AF10</f>
        <v>7.2319759522295704E-2</v>
      </c>
      <c r="AH119" s="28">
        <f>'Taux par niveau et catégorie'!AG10</f>
        <v>6.420333653007014E-2</v>
      </c>
      <c r="AI119" s="20">
        <f>'Taux par niveau et catégorie'!AH10</f>
        <v>9.166033106381595E-2</v>
      </c>
      <c r="AJ119" s="20">
        <f>'Taux par niveau et catégorie'!AI10</f>
        <v>8.5222040060583357E-2</v>
      </c>
      <c r="AK119" s="20">
        <f>'Taux par niveau et catégorie'!AJ10</f>
        <v>9.4289966287027668E-2</v>
      </c>
      <c r="AL119" s="156">
        <f>'Taux par niveau et catégorie'!AK10</f>
        <v>8.7880372059811696E-2</v>
      </c>
      <c r="AM119" s="33">
        <f>'Taux par niveau et catégorie'!AL10</f>
        <v>8.8676191005838623E-2</v>
      </c>
      <c r="AN119" s="28">
        <f>'Taux par niveau et catégorie'!AM10</f>
        <v>8.5742354682382713E-2</v>
      </c>
      <c r="AO119" s="28">
        <f>'Taux par niveau et catégorie'!AN10</f>
        <v>6.7026425777435422E-2</v>
      </c>
      <c r="AP119" s="20">
        <f>'Taux par niveau et catégorie'!AO10</f>
        <v>9.5544706024199191E-2</v>
      </c>
      <c r="AQ119" s="20">
        <f>'Taux par niveau et catégorie'!AP10</f>
        <v>0.10967448416660933</v>
      </c>
      <c r="AR119" s="20">
        <f>'Taux par niveau et catégorie'!AQ10</f>
        <v>0.11075567351226359</v>
      </c>
      <c r="AS119" s="156">
        <f>'Taux par niveau et catégorie'!AR10</f>
        <v>0.10034405116046002</v>
      </c>
      <c r="AT119" s="7">
        <f>'Taux par niveau et catégorie'!AS10</f>
        <v>8.4842326129505707E-2</v>
      </c>
      <c r="AU119" s="85">
        <f>'Taux par niveau et catégorie'!AT10</f>
        <v>8.5218053377127706E-2</v>
      </c>
      <c r="AV119" s="20">
        <f>'Taux par niveau et catégorie'!AU10</f>
        <v>6.8762769833318055E-2</v>
      </c>
      <c r="AW119" s="20">
        <f>'Taux par niveau et catégorie'!AV10</f>
        <v>8.9199743383594543E-2</v>
      </c>
      <c r="AX119" s="20">
        <f>'Taux par niveau et catégorie'!AW10</f>
        <v>8.8579107750430222E-2</v>
      </c>
      <c r="AY119" s="20">
        <f>'Taux par niveau et catégorie'!AX10</f>
        <v>0.10388894216496002</v>
      </c>
      <c r="AZ119" s="88">
        <f>'Taux par niveau et catégorie'!AY10</f>
        <v>0.10795445456890078</v>
      </c>
      <c r="BA119" s="7">
        <f>'Taux par niveau et catégorie'!AZ10</f>
        <v>9.8945733742997852E-2</v>
      </c>
      <c r="BB119" s="85">
        <f>'Taux par niveau et catégorie'!BA10</f>
        <v>9.5338430150924455E-2</v>
      </c>
      <c r="BC119" s="20">
        <f>'Taux par niveau et catégorie'!BB10</f>
        <v>7.7886062067080514E-2</v>
      </c>
      <c r="BD119" s="20">
        <f>'Taux par niveau et catégorie'!BC10</f>
        <v>0.10459322318383932</v>
      </c>
      <c r="BE119" s="20">
        <f>'Taux par niveau et catégorie'!BD10</f>
        <v>9.6182416656685213E-2</v>
      </c>
      <c r="BF119" s="20">
        <f>'Taux par niveau et catégorie'!BE10</f>
        <v>0.10663339196854398</v>
      </c>
      <c r="BG119" s="88">
        <f>'Taux par niveau et catégorie'!BF10</f>
        <v>0.1052696456243863</v>
      </c>
      <c r="BH119" s="33">
        <f>'Taux par niveau et catégorie'!BG10</f>
        <v>8.0592531322054864E-2</v>
      </c>
      <c r="BI119" s="44">
        <f>'Taux par niveau et catégorie'!BH10</f>
        <v>9.4473861626025446E-2</v>
      </c>
      <c r="BJ119" s="28">
        <f>'Taux par niveau et catégorie'!BI10</f>
        <v>8.1019542980366122E-2</v>
      </c>
      <c r="BK119" s="28">
        <f>'Taux par niveau et catégorie'!BJ10</f>
        <v>9.5394906365011203E-2</v>
      </c>
      <c r="BL119" s="20">
        <f>'Taux par niveau et catégorie'!BK10</f>
        <v>8.8698285499273943E-2</v>
      </c>
      <c r="BM119" s="20">
        <f>'Taux par niveau et catégorie'!BL10</f>
        <v>9.4310264624969956E-2</v>
      </c>
      <c r="BN119" s="88">
        <f>'Taux par niveau et catégorie'!BM10</f>
        <v>8.967465974119955E-2</v>
      </c>
      <c r="BO119" s="33">
        <f>'Taux par niveau et catégorie'!BN10</f>
        <v>7.5272305951294638E-2</v>
      </c>
      <c r="BP119" s="44">
        <f>'Taux par niveau et catégorie'!BO10</f>
        <v>4.9639468127521826E-2</v>
      </c>
      <c r="BQ119" s="28">
        <f>'Taux par niveau et catégorie'!BP10</f>
        <v>6.8118650332984004E-2</v>
      </c>
      <c r="BR119" s="28">
        <f>'Taux par niveau et catégorie'!BQ10</f>
        <v>7.8659604375415429E-2</v>
      </c>
      <c r="BS119" s="28">
        <f>'Taux par niveau et catégorie'!BR10</f>
        <v>9.6890994145007847E-2</v>
      </c>
      <c r="BT119" s="28">
        <f>'Taux par niveau et catégorie'!BS10</f>
        <v>0.10115865286559027</v>
      </c>
      <c r="BU119" s="97">
        <f>'Taux par niveau et catégorie'!BT10</f>
        <v>9.5177125138474705E-2</v>
      </c>
      <c r="BV119" s="33">
        <f>'Taux par niveau et catégorie'!BU10</f>
        <v>8.093736632355919E-2</v>
      </c>
      <c r="BW119" s="44">
        <f>'Taux par niveau et catégorie'!BV10</f>
        <v>4.3228435358432238E-2</v>
      </c>
      <c r="BX119" s="28">
        <f>'Taux par niveau et catégorie'!BW10</f>
        <v>7.2230326421615448E-2</v>
      </c>
      <c r="BY119" s="28">
        <f>'Taux par niveau et catégorie'!BX10</f>
        <v>8.6360618263083208E-2</v>
      </c>
      <c r="BZ119" s="28">
        <f>'Taux par niveau et catégorie'!BY10</f>
        <v>8.2764104975047728E-2</v>
      </c>
      <c r="CA119" s="28">
        <f>'Taux par niveau et catégorie'!BZ10</f>
        <v>9.1604402192788162E-2</v>
      </c>
      <c r="CB119" s="129">
        <f>'Taux par niveau et catégorie'!CA10</f>
        <v>8.5476322746447259E-2</v>
      </c>
      <c r="CC119" s="44">
        <f>'Taux par niveau et catégorie'!CB10</f>
        <v>7.1851199109676273E-2</v>
      </c>
      <c r="CD119" s="28">
        <f>'Taux par niveau et catégorie'!CC10</f>
        <v>5.4975710254330831E-2</v>
      </c>
      <c r="CE119" s="20">
        <f>'Taux par niveau et catégorie'!CD10</f>
        <v>6.7668330900577195E-2</v>
      </c>
      <c r="CF119" s="20">
        <f>'Taux par niveau et catégorie'!CE10</f>
        <v>7.9745033550460837E-2</v>
      </c>
      <c r="CG119" s="20">
        <f>'Taux par niveau et catégorie'!CF10</f>
        <v>8.8524849449770557E-2</v>
      </c>
      <c r="CH119" s="20">
        <f>'Taux par niveau et catégorie'!CG10</f>
        <v>9.6199896090858258E-2</v>
      </c>
      <c r="CI119" s="129">
        <f>'Taux par niveau et catégorie'!CH10</f>
        <v>8.600127023535041E-2</v>
      </c>
      <c r="CJ119" s="7">
        <f>'Taux par niveau et catégorie'!CI10</f>
        <v>7.892943910074951E-2</v>
      </c>
      <c r="CK119" s="156">
        <f>'Taux par niveau et catégorie'!CJ10</f>
        <v>9.571334464967246E-2</v>
      </c>
      <c r="CL119" s="7">
        <f>'Taux par niveau et catégorie'!CK10</f>
        <v>5.4572229525414497E-2</v>
      </c>
      <c r="CM119" s="156">
        <f>'Taux par niveau et catégorie'!CL10</f>
        <v>5.1569804561445678E-2</v>
      </c>
    </row>
    <row r="120" spans="1:91" ht="13.2" customHeight="1" x14ac:dyDescent="0.25">
      <c r="A120" s="284" t="s">
        <v>32</v>
      </c>
      <c r="B120" s="275" t="s">
        <v>49</v>
      </c>
      <c r="C120" s="13" t="s">
        <v>25</v>
      </c>
      <c r="D120" s="31">
        <f t="shared" si="39"/>
        <v>6.0130141269766034E-2</v>
      </c>
      <c r="E120" s="42">
        <f t="shared" si="40"/>
        <v>5.9425917655398522E-2</v>
      </c>
      <c r="F120" s="26">
        <f t="shared" si="41"/>
        <v>6.0799644744470416E-2</v>
      </c>
      <c r="G120" s="18">
        <f t="shared" si="42"/>
        <v>7.818138101141095E-2</v>
      </c>
      <c r="H120" s="18">
        <f t="shared" si="43"/>
        <v>6.503673845100412E-2</v>
      </c>
      <c r="I120" s="18">
        <f t="shared" si="44"/>
        <v>5.3175009318770436E-2</v>
      </c>
      <c r="J120" s="83">
        <f t="shared" si="44"/>
        <v>6.8971715147861407E-2</v>
      </c>
      <c r="K120" s="31">
        <f t="shared" si="45"/>
        <v>6.143946914304068E-2</v>
      </c>
      <c r="L120" s="42">
        <f t="shared" si="46"/>
        <v>6.1513879486422528E-2</v>
      </c>
      <c r="M120" s="26">
        <f t="shared" si="47"/>
        <v>6.1244621140013625E-2</v>
      </c>
      <c r="N120" s="18">
        <f t="shared" si="48"/>
        <v>7.7740033695600522E-2</v>
      </c>
      <c r="O120" s="18">
        <f t="shared" si="49"/>
        <v>6.7817127364967769E-2</v>
      </c>
      <c r="P120" s="18">
        <f t="shared" si="50"/>
        <v>5.3532073872218131E-2</v>
      </c>
      <c r="Q120" s="83">
        <f t="shared" si="51"/>
        <v>6.6549525652442015E-2</v>
      </c>
      <c r="R120" s="31">
        <f>'Taux par niveau et catégorie'!Q11</f>
        <v>4.8903848447559795E-2</v>
      </c>
      <c r="S120" s="26">
        <f>'Taux par niveau et catégorie'!R11</f>
        <v>4.708577113256894E-2</v>
      </c>
      <c r="T120" s="26">
        <f>'Taux par niveau et catégorie'!S11</f>
        <v>5.1750615084927003E-2</v>
      </c>
      <c r="U120" s="18">
        <f>'Taux par niveau et catégorie'!T11</f>
        <v>6.1422326320649735E-2</v>
      </c>
      <c r="V120" s="18">
        <f>'Taux par niveau et catégorie'!U11</f>
        <v>5.4787664286727149E-2</v>
      </c>
      <c r="W120" s="18">
        <f>'Taux par niveau et catégorie'!V11</f>
        <v>4.2563996948660511E-2</v>
      </c>
      <c r="X120" s="154">
        <f>'Taux par niveau et catégorie'!W11</f>
        <v>5.6717382048004743E-2</v>
      </c>
      <c r="Y120" s="31">
        <f>'Taux par niveau et catégorie'!X11</f>
        <v>5.2361705609162597E-2</v>
      </c>
      <c r="Z120" s="26">
        <f>'Taux par niveau et catégorie'!Y11</f>
        <v>6.0073460758231917E-2</v>
      </c>
      <c r="AA120" s="26">
        <f>'Taux par niveau et catégorie'!Z11</f>
        <v>6.9846625405948923E-2</v>
      </c>
      <c r="AB120" s="18">
        <f>'Taux par niveau et catégorie'!AA11</f>
        <v>7.210295495165718E-2</v>
      </c>
      <c r="AC120" s="18">
        <f>'Taux par niveau et catégorie'!AB11</f>
        <v>6.6265838565335397E-2</v>
      </c>
      <c r="AD120" s="18">
        <f>'Taux par niveau et catégorie'!AC11</f>
        <v>4.8719626387100402E-2</v>
      </c>
      <c r="AE120" s="154">
        <f>'Taux par niveau et catégorie'!AD11</f>
        <v>6.2894374175806511E-2</v>
      </c>
      <c r="AF120" s="31">
        <f>'Taux par niveau et catégorie'!AE11</f>
        <v>6.4674918970633169E-2</v>
      </c>
      <c r="AG120" s="26">
        <f>'Taux par niveau et catégorie'!AF11</f>
        <v>5.9669062498689009E-2</v>
      </c>
      <c r="AH120" s="26">
        <f>'Taux par niveau et catégorie'!AG11</f>
        <v>5.8267342121583771E-2</v>
      </c>
      <c r="AI120" s="18">
        <f>'Taux par niveau et catégorie'!AH11</f>
        <v>7.8139898202012378E-2</v>
      </c>
      <c r="AJ120" s="18">
        <f>'Taux par niveau et catégorie'!AI11</f>
        <v>6.7086840663351799E-2</v>
      </c>
      <c r="AK120" s="18">
        <f>'Taux par niveau et catégorie'!AJ11</f>
        <v>5.2945327665782901E-2</v>
      </c>
      <c r="AL120" s="154">
        <f>'Taux par niveau et catégorie'!AK11</f>
        <v>5.9867539227745598E-2</v>
      </c>
      <c r="AM120" s="31">
        <f>'Taux par niveau et catégorie'!AL11</f>
        <v>6.9439062273068466E-2</v>
      </c>
      <c r="AN120" s="26">
        <f>'Taux par niveau et catégorie'!AM11</f>
        <v>5.6906428573865277E-2</v>
      </c>
      <c r="AO120" s="26">
        <f>'Taux par niveau et catégorie'!AN11</f>
        <v>5.5971613060531451E-2</v>
      </c>
      <c r="AP120" s="18">
        <f>'Taux par niveau et catégorie'!AO11</f>
        <v>7.7252316592968759E-2</v>
      </c>
      <c r="AQ120" s="18">
        <f>'Taux par niveau et catégorie'!AP11</f>
        <v>7.4186501832958648E-2</v>
      </c>
      <c r="AR120" s="18">
        <f>'Taux par niveau et catégorie'!AQ11</f>
        <v>6.2376387823397356E-2</v>
      </c>
      <c r="AS120" s="154">
        <f>'Taux par niveau et catégorie'!AR11</f>
        <v>6.8619327863676707E-2</v>
      </c>
      <c r="AT120" s="3">
        <f>'Taux par niveau et catégorie'!AS11</f>
        <v>6.560662265896039E-2</v>
      </c>
      <c r="AU120" s="83">
        <f>'Taux par niveau et catégorie'!AT11</f>
        <v>7.094113960273718E-2</v>
      </c>
      <c r="AV120" s="18">
        <f>'Taux par niveau et catégorie'!AU11</f>
        <v>5.6699166376998712E-2</v>
      </c>
      <c r="AW120" s="18">
        <f>'Taux par niveau et catégorie'!AV11</f>
        <v>8.1278050084589049E-2</v>
      </c>
      <c r="AX120" s="18">
        <f>'Taux par niveau et catégorie'!AW11</f>
        <v>6.978965690964295E-2</v>
      </c>
      <c r="AY120" s="18">
        <f>'Taux par niveau et catégorie'!AX11</f>
        <v>5.3954000846051731E-2</v>
      </c>
      <c r="AZ120" s="86">
        <f>'Taux par niveau et catégorie'!AY11</f>
        <v>6.7902610084736678E-2</v>
      </c>
      <c r="BA120" s="3">
        <f>'Taux par niveau et catégorie'!AZ11</f>
        <v>7.0221848982532448E-2</v>
      </c>
      <c r="BB120" s="83">
        <f>'Taux par niveau et catégorie'!BA11</f>
        <v>7.6585071481640288E-2</v>
      </c>
      <c r="BC120" s="18">
        <f>'Taux par niveau et catégorie'!BB11</f>
        <v>6.6672435389893883E-2</v>
      </c>
      <c r="BD120" s="18">
        <f>'Taux par niveau et catégorie'!BC11</f>
        <v>9.077295290223919E-2</v>
      </c>
      <c r="BE120" s="18">
        <f>'Taux par niveau et catégorie'!BD11</f>
        <v>7.332164727466163E-2</v>
      </c>
      <c r="BF120" s="18">
        <f>'Taux par niveau et catégorie'!BE11</f>
        <v>5.6496120464532146E-2</v>
      </c>
      <c r="BG120" s="86">
        <f>'Taux par niveau et catégorie'!BF11</f>
        <v>7.5803632073915342E-2</v>
      </c>
      <c r="BH120" s="31">
        <f>'Taux par niveau et catégorie'!BG11</f>
        <v>6.1730622445206058E-2</v>
      </c>
      <c r="BI120" s="42">
        <f>'Taux par niveau et catégorie'!BH11</f>
        <v>7.0035948494791236E-2</v>
      </c>
      <c r="BJ120" s="26">
        <f>'Taux par niveau et catégorie'!BI11</f>
        <v>6.699296368795335E-2</v>
      </c>
      <c r="BK120" s="26">
        <f>'Taux par niveau et catégorie'!BJ11</f>
        <v>8.4967921521091797E-2</v>
      </c>
      <c r="BL120" s="18">
        <f>'Taux par niveau et catégorie'!BK11</f>
        <v>6.8243709689504425E-2</v>
      </c>
      <c r="BM120" s="18">
        <f>'Taux par niveau et catégorie'!BL11</f>
        <v>5.1507682249292655E-2</v>
      </c>
      <c r="BN120" s="86">
        <f>'Taux par niveau et catégorie'!BM11</f>
        <v>6.9621644883654299E-2</v>
      </c>
      <c r="BO120" s="31">
        <f>'Taux par niveau et catégorie'!BN11</f>
        <v>5.8577123757202608E-2</v>
      </c>
      <c r="BP120" s="42">
        <f>'Taux par niveau et catégorie'!BO11</f>
        <v>5.0814153348856382E-2</v>
      </c>
      <c r="BQ120" s="26">
        <f>'Taux par niveau et catégorie'!BP11</f>
        <v>6.3756207992271857E-2</v>
      </c>
      <c r="BR120" s="26">
        <f>'Taux par niveau et catégorie'!BQ11</f>
        <v>7.5983848989596092E-2</v>
      </c>
      <c r="BS120" s="26">
        <f>'Taux par niveau et catégorie'!BR11</f>
        <v>6.8855159697560203E-2</v>
      </c>
      <c r="BT120" s="26">
        <f>'Taux par niveau et catégorie'!BS11</f>
        <v>5.9693448592927419E-2</v>
      </c>
      <c r="BU120" s="95">
        <f>'Taux par niveau et catégorie'!BT11</f>
        <v>7.096969486199621E-2</v>
      </c>
      <c r="BV120" s="31">
        <f>'Taux par niveau et catégorie'!BU11</f>
        <v>6.0161977938735844E-2</v>
      </c>
      <c r="BW120" s="42">
        <f>'Taux par niveau et catégorie'!BV11</f>
        <v>4.7514836475864207E-2</v>
      </c>
      <c r="BX120" s="26">
        <f>'Taux par niveau et catégorie'!BW11</f>
        <v>6.0194140172046488E-2</v>
      </c>
      <c r="BY120" s="26">
        <f>'Taux par niveau et catégorie'!BX11</f>
        <v>7.885111113841542E-2</v>
      </c>
      <c r="BZ120" s="26">
        <f>'Taux par niveau et catégorie'!BY11</f>
        <v>5.3966161132830329E-2</v>
      </c>
      <c r="CA120" s="26">
        <f>'Taux par niveau et catégorie'!BZ11</f>
        <v>5.122522105428521E-2</v>
      </c>
      <c r="CB120" s="127">
        <f>'Taux par niveau et catégorie'!CA11</f>
        <v>9.9327210700818708E-2</v>
      </c>
      <c r="CC120" s="42">
        <f>'Taux par niveau et catégorie'!CB11</f>
        <v>4.9623681614599104E-2</v>
      </c>
      <c r="CD120" s="26">
        <f>'Taux par niveau et catégorie'!CC11</f>
        <v>5.4633304186740735E-2</v>
      </c>
      <c r="CE120" s="18">
        <f>'Taux par niveau et catégorie'!CD11</f>
        <v>5.7845338152548616E-2</v>
      </c>
      <c r="CF120" s="18">
        <f>'Taux par niveau et catégorie'!CE11</f>
        <v>8.1042429410889863E-2</v>
      </c>
      <c r="CG120" s="18">
        <f>'Taux par niveau et catégorie'!CF11</f>
        <v>5.3864204457468597E-2</v>
      </c>
      <c r="CH120" s="18">
        <f>'Taux par niveau et catégorie'!CG11</f>
        <v>5.2268281155674126E-2</v>
      </c>
      <c r="CI120" s="127">
        <f>'Taux par niveau et catégorie'!CH11</f>
        <v>5.799373555825927E-2</v>
      </c>
      <c r="CJ120" s="3">
        <f>'Taux par niveau et catégorie'!CI11</f>
        <v>5.186145130734672E-2</v>
      </c>
      <c r="CK120" s="154">
        <f>'Taux par niveau et catégorie'!CJ11</f>
        <v>4.3174945501715169E-2</v>
      </c>
      <c r="CL120" s="3">
        <f>'Taux par niveau et catégorie'!CK11</f>
        <v>4.1015893171221313E-2</v>
      </c>
      <c r="CM120" s="154">
        <f>'Taux par niveau et catégorie'!CL11</f>
        <v>3.3385141455218467E-2</v>
      </c>
    </row>
    <row r="121" spans="1:91" x14ac:dyDescent="0.25">
      <c r="A121" s="285"/>
      <c r="B121" s="276"/>
      <c r="C121" s="14" t="s">
        <v>26</v>
      </c>
      <c r="D121" s="32">
        <f t="shared" si="39"/>
        <v>7.0464525026963792E-2</v>
      </c>
      <c r="E121" s="43">
        <f t="shared" si="40"/>
        <v>6.0251092431699182E-2</v>
      </c>
      <c r="F121" s="27">
        <f t="shared" si="41"/>
        <v>6.5759506850074201E-2</v>
      </c>
      <c r="G121" s="19">
        <f t="shared" si="42"/>
        <v>8.1278518385942938E-2</v>
      </c>
      <c r="H121" s="19">
        <f t="shared" si="43"/>
        <v>8.0823560148114287E-2</v>
      </c>
      <c r="I121" s="19">
        <f t="shared" si="44"/>
        <v>8.4703061034148389E-2</v>
      </c>
      <c r="J121" s="84">
        <f t="shared" si="44"/>
        <v>8.150463683119194E-2</v>
      </c>
      <c r="K121" s="32">
        <f t="shared" si="45"/>
        <v>7.2661033841141504E-2</v>
      </c>
      <c r="L121" s="43">
        <f t="shared" si="46"/>
        <v>6.7022340315906592E-2</v>
      </c>
      <c r="M121" s="27">
        <f t="shared" si="47"/>
        <v>6.5793247466084961E-2</v>
      </c>
      <c r="N121" s="19">
        <f t="shared" si="48"/>
        <v>8.2791364674554876E-2</v>
      </c>
      <c r="O121" s="19">
        <f t="shared" si="49"/>
        <v>8.324361575332731E-2</v>
      </c>
      <c r="P121" s="19">
        <f t="shared" si="50"/>
        <v>8.6745142822025917E-2</v>
      </c>
      <c r="Q121" s="84">
        <f t="shared" si="51"/>
        <v>8.4610239969469161E-2</v>
      </c>
      <c r="R121" s="32">
        <f>'Taux par niveau et catégorie'!Q12</f>
        <v>4.402894428422998E-2</v>
      </c>
      <c r="S121" s="27">
        <f>'Taux par niveau et catégorie'!R12</f>
        <v>4.4655553724118155E-2</v>
      </c>
      <c r="T121" s="27">
        <f>'Taux par niveau et catégorie'!S12</f>
        <v>4.9314064925144112E-2</v>
      </c>
      <c r="U121" s="19">
        <f>'Taux par niveau et catégorie'!T12</f>
        <v>5.2514478384149889E-2</v>
      </c>
      <c r="V121" s="19">
        <f>'Taux par niveau et catégorie'!U12</f>
        <v>5.9816819850517282E-2</v>
      </c>
      <c r="W121" s="19">
        <f>'Taux par niveau et catégorie'!V12</f>
        <v>6.5698671635839423E-2</v>
      </c>
      <c r="X121" s="155">
        <f>'Taux par niveau et catégorie'!W12</f>
        <v>6.667340351383795E-2</v>
      </c>
      <c r="Y121" s="32">
        <f>'Taux par niveau et catégorie'!X12</f>
        <v>6.2939906575251905E-2</v>
      </c>
      <c r="Z121" s="27">
        <f>'Taux par niveau et catégorie'!Y12</f>
        <v>6.333735078401577E-2</v>
      </c>
      <c r="AA121" s="27">
        <f>'Taux par niveau et catégorie'!Z12</f>
        <v>8.1861419227365589E-2</v>
      </c>
      <c r="AB121" s="19">
        <f>'Taux par niveau et catégorie'!AA12</f>
        <v>7.4755077591621699E-2</v>
      </c>
      <c r="AC121" s="19">
        <f>'Taux par niveau et catégorie'!AB12</f>
        <v>7.5627904572874494E-2</v>
      </c>
      <c r="AD121" s="19">
        <f>'Taux par niveau et catégorie'!AC12</f>
        <v>7.8563304179078544E-2</v>
      </c>
      <c r="AE121" s="155">
        <f>'Taux par niveau et catégorie'!AD12</f>
        <v>7.6717099655802298E-2</v>
      </c>
      <c r="AF121" s="32">
        <f>'Taux par niveau et catégorie'!AE12</f>
        <v>7.4433538530890922E-2</v>
      </c>
      <c r="AG121" s="27">
        <f>'Taux par niveau et catégorie'!AF12</f>
        <v>6.8121847243438824E-2</v>
      </c>
      <c r="AH121" s="27">
        <f>'Taux par niveau et catégorie'!AG12</f>
        <v>5.7748113219570123E-2</v>
      </c>
      <c r="AI121" s="19">
        <f>'Taux par niveau et catégorie'!AH12</f>
        <v>8.5405684247828281E-2</v>
      </c>
      <c r="AJ121" s="19">
        <f>'Taux par niveau et catégorie'!AI12</f>
        <v>7.9983771207439297E-2</v>
      </c>
      <c r="AK121" s="19">
        <f>'Taux par niveau et catégorie'!AJ12</f>
        <v>8.5985379885393634E-2</v>
      </c>
      <c r="AL121" s="155">
        <f>'Taux par niveau et catégorie'!AK12</f>
        <v>7.9695534735749821E-2</v>
      </c>
      <c r="AM121" s="32">
        <f>'Taux par niveau et catégorie'!AL12</f>
        <v>6.5289833915881432E-2</v>
      </c>
      <c r="AN121" s="27">
        <f>'Taux par niveau et catégorie'!AM12</f>
        <v>6.2874378790214402E-2</v>
      </c>
      <c r="AO121" s="27">
        <f>'Taux par niveau et catégorie'!AN12</f>
        <v>6.3827852757367007E-2</v>
      </c>
      <c r="AP121" s="19">
        <f>'Taux par niveau et catégorie'!AO12</f>
        <v>7.8227355423710024E-2</v>
      </c>
      <c r="AQ121" s="19">
        <f>'Taux par niveau et catégorie'!AP12</f>
        <v>9.3325651805249904E-2</v>
      </c>
      <c r="AR121" s="19">
        <f>'Taux par niveau et catégorie'!AQ12</f>
        <v>9.5374991243350429E-2</v>
      </c>
      <c r="AS121" s="155">
        <f>'Taux par niveau et catégorie'!AR12</f>
        <v>8.837427943386654E-2</v>
      </c>
      <c r="AT121" s="5">
        <f>'Taux par niveau et catégorie'!AS12</f>
        <v>8.843732206741281E-2</v>
      </c>
      <c r="AU121" s="84">
        <f>'Taux par niveau et catégorie'!AT12</f>
        <v>8.9434898851041514E-2</v>
      </c>
      <c r="AV121" s="19">
        <f>'Taux par niveau et catégorie'!AU12</f>
        <v>6.5951941310119777E-2</v>
      </c>
      <c r="AW121" s="19">
        <f>'Taux par niveau et catégorie'!AV12</f>
        <v>9.7152524851717117E-2</v>
      </c>
      <c r="AX121" s="19">
        <f>'Taux par niveau et catégorie'!AW12</f>
        <v>8.6469552953674075E-2</v>
      </c>
      <c r="AY121" s="19">
        <f>'Taux par niveau et catégorie'!AX12</f>
        <v>9.6666609547832891E-2</v>
      </c>
      <c r="AZ121" s="87">
        <f>'Taux par niveau et catégorie'!AY12</f>
        <v>0.10039372174533694</v>
      </c>
      <c r="BA121" s="5">
        <f>'Taux par niveau et catégorie'!AZ12</f>
        <v>9.644029160954963E-2</v>
      </c>
      <c r="BB121" s="84">
        <f>'Taux par niveau et catégorie'!BA12</f>
        <v>9.3928314215471403E-2</v>
      </c>
      <c r="BC121" s="19">
        <f>'Taux par niveau et catégorie'!BB12</f>
        <v>7.2303802079023746E-2</v>
      </c>
      <c r="BD121" s="19">
        <f>'Taux par niveau et catégorie'!BC12</f>
        <v>0.10011459637697954</v>
      </c>
      <c r="BE121" s="19">
        <f>'Taux par niveau et catégorie'!BD12</f>
        <v>9.2977635157331512E-2</v>
      </c>
      <c r="BF121" s="19">
        <f>'Taux par niveau et catégorie'!BE12</f>
        <v>9.4997547936067392E-2</v>
      </c>
      <c r="BG121" s="87">
        <f>'Taux par niveau et catégorie'!BF12</f>
        <v>9.4478915929756074E-2</v>
      </c>
      <c r="BH121" s="32">
        <f>'Taux par niveau et catégorie'!BG12</f>
        <v>7.8738228728235396E-2</v>
      </c>
      <c r="BI121" s="43">
        <f>'Taux par niveau et catégorie'!BH12</f>
        <v>7.8908518735870625E-2</v>
      </c>
      <c r="BJ121" s="27">
        <f>'Taux par niveau et catégorie'!BI12</f>
        <v>7.2058665358289364E-2</v>
      </c>
      <c r="BK121" s="27">
        <f>'Taux par niveau et catégorie'!BJ12</f>
        <v>9.3271580300705967E-2</v>
      </c>
      <c r="BL121" s="19">
        <f>'Taux par niveau et catégorie'!BK12</f>
        <v>8.6891934246838998E-2</v>
      </c>
      <c r="BM121" s="19">
        <f>'Taux par niveau et catégorie'!BL12</f>
        <v>8.6404177372169114E-2</v>
      </c>
      <c r="BN121" s="87">
        <f>'Taux par niveau et catégorie'!BM12</f>
        <v>8.3722370837280014E-2</v>
      </c>
      <c r="BO121" s="32">
        <f>'Taux par niveau et catégorie'!BN12</f>
        <v>7.0980205017680001E-2</v>
      </c>
      <c r="BP121" s="43">
        <f>'Taux par niveau et catégorie'!BO12</f>
        <v>3.4917860183081989E-2</v>
      </c>
      <c r="BQ121" s="27">
        <f>'Taux par niveau et catégorie'!BP12</f>
        <v>6.3280120851799918E-2</v>
      </c>
      <c r="BR121" s="27">
        <f>'Taux par niveau et catégorie'!BQ12</f>
        <v>8.0889620219726566E-2</v>
      </c>
      <c r="BS121" s="27">
        <f>'Taux par niveau et catégorie'!BR12</f>
        <v>9.0855656232692983E-2</v>
      </c>
      <c r="BT121" s="27">
        <f>'Taux par niveau et catégorie'!BS12</f>
        <v>9.0270460776475936E-2</v>
      </c>
      <c r="BU121" s="96">
        <f>'Taux par niveau et catégorie'!BT12</f>
        <v>8.6826593904123631E-2</v>
      </c>
      <c r="BV121" s="32">
        <f>'Taux par niveau et catégorie'!BU12</f>
        <v>7.2661069820825833E-2</v>
      </c>
      <c r="BW121" s="43">
        <f>'Taux par niveau et catégorie'!BV12</f>
        <v>3.1907162230463401E-2</v>
      </c>
      <c r="BX121" s="27">
        <f>'Taux par niveau et catégorie'!BW12</f>
        <v>7.1383910899838754E-2</v>
      </c>
      <c r="BY121" s="27">
        <f>'Taux par niveau et catégorie'!BX12</f>
        <v>8.290128082785575E-2</v>
      </c>
      <c r="BZ121" s="27">
        <f>'Taux par niveau et catégorie'!BY12</f>
        <v>7.487544329886546E-2</v>
      </c>
      <c r="CA121" s="27">
        <f>'Taux par niveau et catégorie'!BZ12</f>
        <v>8.1310850346713648E-2</v>
      </c>
      <c r="CB121" s="128">
        <f>'Taux par niveau et catégorie'!CA12</f>
        <v>7.3148768580786075E-2</v>
      </c>
      <c r="CC121" s="43">
        <f>'Taux par niveau et catégorie'!CB12</f>
        <v>5.0695909719679966E-2</v>
      </c>
      <c r="CD121" s="27">
        <f>'Taux par niveau et catégorie'!CC12</f>
        <v>3.4425039559275679E-2</v>
      </c>
      <c r="CE121" s="19">
        <f>'Taux par niveau et catégorie'!CD12</f>
        <v>5.986517787222357E-2</v>
      </c>
      <c r="CF121" s="19">
        <f>'Taux par niveau et catégorie'!CE12</f>
        <v>6.7552985635134677E-2</v>
      </c>
      <c r="CG121" s="19">
        <f>'Taux par niveau et catégorie'!CF12</f>
        <v>6.741123215565907E-2</v>
      </c>
      <c r="CH121" s="19">
        <f>'Taux par niveau et catégorie'!CG12</f>
        <v>7.1758617418562848E-2</v>
      </c>
      <c r="CI121" s="128">
        <f>'Taux par niveau et catégorie'!CH12</f>
        <v>6.5015679975379992E-2</v>
      </c>
      <c r="CJ121" s="5">
        <f>'Taux par niveau et catégorie'!CI12</f>
        <v>5.3303921393623749E-2</v>
      </c>
      <c r="CK121" s="155">
        <f>'Taux par niveau et catégorie'!CJ12</f>
        <v>6.5860574212057876E-2</v>
      </c>
      <c r="CL121" s="5">
        <f>'Taux par niveau et catégorie'!CK12</f>
        <v>4.1061441640029207E-2</v>
      </c>
      <c r="CM121" s="155">
        <f>'Taux par niveau et catégorie'!CL12</f>
        <v>3.6535842439480035E-2</v>
      </c>
    </row>
    <row r="122" spans="1:91" x14ac:dyDescent="0.25">
      <c r="A122" s="285"/>
      <c r="B122" s="276"/>
      <c r="C122" s="14" t="s">
        <v>27</v>
      </c>
      <c r="D122" s="32">
        <f t="shared" si="39"/>
        <v>7.9991728498854567E-2</v>
      </c>
      <c r="E122" s="43">
        <f t="shared" si="40"/>
        <v>6.4976404338536298E-2</v>
      </c>
      <c r="F122" s="27">
        <f t="shared" si="41"/>
        <v>7.2669695639563714E-2</v>
      </c>
      <c r="G122" s="19">
        <f t="shared" si="42"/>
        <v>8.6727535393934241E-2</v>
      </c>
      <c r="H122" s="19">
        <f t="shared" si="43"/>
        <v>8.7615656589668175E-2</v>
      </c>
      <c r="I122" s="19">
        <f t="shared" si="44"/>
        <v>9.1161450121867244E-2</v>
      </c>
      <c r="J122" s="84">
        <f t="shared" si="44"/>
        <v>9.4393805986412546E-2</v>
      </c>
      <c r="K122" s="32">
        <f t="shared" si="45"/>
        <v>8.0386960844745323E-2</v>
      </c>
      <c r="L122" s="43">
        <f t="shared" si="46"/>
        <v>7.1229251504371843E-2</v>
      </c>
      <c r="M122" s="27">
        <f t="shared" si="47"/>
        <v>7.3036075153067953E-2</v>
      </c>
      <c r="N122" s="19">
        <f t="shared" si="48"/>
        <v>8.8396184177635104E-2</v>
      </c>
      <c r="O122" s="19">
        <f t="shared" si="49"/>
        <v>8.8666153747962551E-2</v>
      </c>
      <c r="P122" s="19">
        <f t="shared" si="50"/>
        <v>9.1432594178052218E-2</v>
      </c>
      <c r="Q122" s="84">
        <f t="shared" si="51"/>
        <v>9.6428021523608493E-2</v>
      </c>
      <c r="R122" s="32">
        <f>'Taux par niveau et catégorie'!Q13</f>
        <v>4.89821952741126E-2</v>
      </c>
      <c r="S122" s="27">
        <f>'Taux par niveau et catégorie'!R13</f>
        <v>4.9003844324787126E-2</v>
      </c>
      <c r="T122" s="27">
        <f>'Taux par niveau et catégorie'!S13</f>
        <v>5.5861407009796589E-2</v>
      </c>
      <c r="U122" s="19">
        <f>'Taux par niveau et catégorie'!T13</f>
        <v>6.2823710209064521E-2</v>
      </c>
      <c r="V122" s="19">
        <f>'Taux par niveau et catégorie'!U13</f>
        <v>5.8972001362288591E-2</v>
      </c>
      <c r="W122" s="19">
        <f>'Taux par niveau et catégorie'!V13</f>
        <v>6.6424052663321728E-2</v>
      </c>
      <c r="X122" s="155">
        <f>'Taux par niveau et catégorie'!W13</f>
        <v>7.6084676734676435E-2</v>
      </c>
      <c r="Y122" s="32">
        <f>'Taux par niveau et catégorie'!X13</f>
        <v>7.0303828011992336E-2</v>
      </c>
      <c r="Z122" s="27">
        <f>'Taux par niveau et catégorie'!Y13</f>
        <v>6.7918191054673643E-2</v>
      </c>
      <c r="AA122" s="27">
        <f>'Taux par niveau et catégorie'!Z13</f>
        <v>8.8609837824715793E-2</v>
      </c>
      <c r="AB122" s="19">
        <f>'Taux par niveau et catégorie'!AA13</f>
        <v>8.147970976476468E-2</v>
      </c>
      <c r="AC122" s="19">
        <f>'Taux par niveau et catégorie'!AB13</f>
        <v>7.7313936136588046E-2</v>
      </c>
      <c r="AD122" s="19">
        <f>'Taux par niveau et catégorie'!AC13</f>
        <v>8.3986324229688852E-2</v>
      </c>
      <c r="AE122" s="155">
        <f>'Taux par niveau et catégorie'!AD13</f>
        <v>8.8460403866185561E-2</v>
      </c>
      <c r="AF122" s="32">
        <f>'Taux par niveau et catégorie'!AE13</f>
        <v>8.2125156942330774E-2</v>
      </c>
      <c r="AG122" s="27">
        <f>'Taux par niveau et catégorie'!AF13</f>
        <v>7.499889046260716E-2</v>
      </c>
      <c r="AH122" s="27">
        <f>'Taux par niveau et catégorie'!AG13</f>
        <v>6.461087603185646E-2</v>
      </c>
      <c r="AI122" s="19">
        <f>'Taux par niveau et catégorie'!AH13</f>
        <v>9.1001357419794399E-2</v>
      </c>
      <c r="AJ122" s="19">
        <f>'Taux par niveau et catégorie'!AI13</f>
        <v>8.3969796892900739E-2</v>
      </c>
      <c r="AK122" s="19">
        <f>'Taux par niveau et catégorie'!AJ13</f>
        <v>9.3983063754532178E-2</v>
      </c>
      <c r="AL122" s="155">
        <f>'Taux par niveau et catégorie'!AK13</f>
        <v>9.4953756344152762E-2</v>
      </c>
      <c r="AM122" s="32">
        <f>'Taux par niveau et catégorie'!AL13</f>
        <v>8.3191760384902155E-2</v>
      </c>
      <c r="AN122" s="27">
        <f>'Taux par niveau et catégorie'!AM13</f>
        <v>8.3037086914932653E-2</v>
      </c>
      <c r="AO122" s="27">
        <f>'Taux par niveau et catégorie'!AN13</f>
        <v>7.193634673608218E-2</v>
      </c>
      <c r="AP122" s="19">
        <f>'Taux par niveau et catégorie'!AO13</f>
        <v>9.4323721740889946E-2</v>
      </c>
      <c r="AQ122" s="19">
        <f>'Taux par niveau et catégorie'!AP13</f>
        <v>0.106577539067988</v>
      </c>
      <c r="AR122" s="19">
        <f>'Taux par niveau et catégorie'!AQ13</f>
        <v>0.10539049193274463</v>
      </c>
      <c r="AS122" s="155">
        <f>'Taux par niveau et catégorie'!AR13</f>
        <v>0.10487098993149528</v>
      </c>
      <c r="AT122" s="5">
        <f>'Taux par niveau et catégorie'!AS13</f>
        <v>9.0744220408374335E-2</v>
      </c>
      <c r="AU122" s="84">
        <f>'Taux par niveau et catégorie'!AT13</f>
        <v>8.3233705174789951E-2</v>
      </c>
      <c r="AV122" s="19">
        <f>'Taux par niveau et catégorie'!AU13</f>
        <v>7.6485844014837115E-2</v>
      </c>
      <c r="AW122" s="19">
        <f>'Taux par niveau et catégorie'!AV13</f>
        <v>9.7920529149044325E-2</v>
      </c>
      <c r="AX122" s="19">
        <f>'Taux par niveau et catégorie'!AW13</f>
        <v>8.9331416684352946E-2</v>
      </c>
      <c r="AY122" s="19">
        <f>'Taux par niveau et catégorie'!AX13</f>
        <v>9.6342860080828943E-2</v>
      </c>
      <c r="AZ122" s="87">
        <f>'Taux par niveau et catégorie'!AY13</f>
        <v>0.10601779202647474</v>
      </c>
      <c r="BA122" s="5">
        <f>'Taux par niveau et catégorie'!AZ13</f>
        <v>0.10231106170382116</v>
      </c>
      <c r="BB122" s="84">
        <f>'Taux par niveau et catégorie'!BA13</f>
        <v>9.4714369459819939E-2</v>
      </c>
      <c r="BC122" s="19">
        <f>'Taux par niveau et catégorie'!BB13</f>
        <v>8.0685475053605279E-2</v>
      </c>
      <c r="BD122" s="19">
        <f>'Taux par niveau et catégorie'!BC13</f>
        <v>0.10291410337205527</v>
      </c>
      <c r="BE122" s="19">
        <f>'Taux par niveau et catégorie'!BD13</f>
        <v>9.8945327607954658E-2</v>
      </c>
      <c r="BF122" s="19">
        <f>'Taux par niveau et catégorie'!BE13</f>
        <v>9.8085366087488288E-2</v>
      </c>
      <c r="BG122" s="87">
        <f>'Taux par niveau et catégorie'!BF13</f>
        <v>0.10507835289873864</v>
      </c>
      <c r="BH122" s="32">
        <f>'Taux par niveau et catégorie'!BG13</f>
        <v>8.9147649698890191E-2</v>
      </c>
      <c r="BI122" s="43">
        <f>'Taux par niveau et catégorie'!BH13</f>
        <v>8.2169854918277135E-2</v>
      </c>
      <c r="BJ122" s="27">
        <f>'Taux par niveau et catégorie'!BI13</f>
        <v>7.8660791464171417E-2</v>
      </c>
      <c r="BK122" s="27">
        <f>'Taux par niveau et catégorie'!BJ13</f>
        <v>9.5374122867373817E-2</v>
      </c>
      <c r="BL122" s="19">
        <f>'Taux par niveau et catégorie'!BK13</f>
        <v>9.2509449970055405E-2</v>
      </c>
      <c r="BM122" s="19">
        <f>'Taux par niveau et catégorie'!BL13</f>
        <v>8.9701038938168901E-2</v>
      </c>
      <c r="BN122" s="87">
        <f>'Taux par niveau et catégorie'!BM13</f>
        <v>9.6538502782189312E-2</v>
      </c>
      <c r="BO122" s="32">
        <f>'Taux par niveau et catégorie'!BN13</f>
        <v>7.6289814333539124E-2</v>
      </c>
      <c r="BP122" s="43">
        <f>'Taux par niveau et catégorie'!BO13</f>
        <v>3.4758069725087049E-2</v>
      </c>
      <c r="BQ122" s="27">
        <f>'Taux par niveau et catégorie'!BP13</f>
        <v>6.7438023089478757E-2</v>
      </c>
      <c r="BR122" s="27">
        <f>'Taux par niveau et catégorie'!BQ13</f>
        <v>8.1332218898093944E-2</v>
      </c>
      <c r="BS122" s="27">
        <f>'Taux par niveau et catégorie'!BR13</f>
        <v>0.10170976226157204</v>
      </c>
      <c r="BT122" s="27">
        <f>'Taux par niveau et catégorie'!BS13</f>
        <v>9.754755573764412E-2</v>
      </c>
      <c r="BU122" s="96">
        <f>'Taux par niveau et catégorie'!BT13</f>
        <v>9.9419697604955115E-2</v>
      </c>
      <c r="BV122" s="32">
        <f>'Taux par niveau et catégorie'!BU13</f>
        <v>8.6608865271448857E-2</v>
      </c>
      <c r="BW122" s="43">
        <f>'Taux par niveau et catégorie'!BV13</f>
        <v>3.4898805538582052E-2</v>
      </c>
      <c r="BX122" s="27">
        <f>'Taux par niveau et catégorie'!BW13</f>
        <v>7.4179588220270251E-2</v>
      </c>
      <c r="BY122" s="27">
        <f>'Taux par niveau et catégorie'!BX13</f>
        <v>9.1418814764056319E-2</v>
      </c>
      <c r="BZ122" s="27">
        <f>'Taux par niveau et catégorie'!BY13</f>
        <v>8.1617706909517015E-2</v>
      </c>
      <c r="CA122" s="27">
        <f>'Taux par niveau et catégorie'!BZ13</f>
        <v>8.7952178634870357E-2</v>
      </c>
      <c r="CB122" s="128">
        <f>'Taux par niveau et catégorie'!CA13</f>
        <v>8.561726617910255E-2</v>
      </c>
      <c r="CC122" s="43">
        <f>'Taux par niveau et catégorie'!CB13</f>
        <v>7.0212732959134216E-2</v>
      </c>
      <c r="CD122" s="27">
        <f>'Taux par niveau et catégorie'!CC13</f>
        <v>4.5031225811806193E-2</v>
      </c>
      <c r="CE122" s="19">
        <f>'Taux par niveau et catégorie'!CD13</f>
        <v>6.8228766950823277E-2</v>
      </c>
      <c r="CF122" s="19">
        <f>'Taux par niveau et catégorie'!CE13</f>
        <v>6.8687065754205232E-2</v>
      </c>
      <c r="CG122" s="19">
        <f>'Taux par niveau et catégorie'!CF13</f>
        <v>8.5209629003464363E-2</v>
      </c>
      <c r="CH122" s="19">
        <f>'Taux par niveau et catégorie'!CG13</f>
        <v>9.2201569159384225E-2</v>
      </c>
      <c r="CI122" s="128">
        <f>'Taux par niveau et catégorie'!CH13</f>
        <v>8.6896621496154944E-2</v>
      </c>
      <c r="CJ122" s="5">
        <f>'Taux par niveau et catégorie'!CI13</f>
        <v>6.8167275890935311E-2</v>
      </c>
      <c r="CK122" s="155">
        <f>'Taux par niveau et catégorie'!CJ13</f>
        <v>8.5167447895278039E-2</v>
      </c>
      <c r="CL122" s="5">
        <f>'Taux par niveau et catégorie'!CK13</f>
        <v>5.0225140569904778E-2</v>
      </c>
      <c r="CM122" s="155">
        <f>'Taux par niveau et catégorie'!CL13</f>
        <v>4.7530909019160975E-2</v>
      </c>
    </row>
    <row r="123" spans="1:91" x14ac:dyDescent="0.25">
      <c r="A123" s="285"/>
      <c r="B123" s="276"/>
      <c r="C123" s="14" t="s">
        <v>28</v>
      </c>
      <c r="D123" s="32">
        <f t="shared" si="39"/>
        <v>5.0314957758717506E-2</v>
      </c>
      <c r="E123" s="43">
        <f t="shared" si="40"/>
        <v>5.9854540602985506E-2</v>
      </c>
      <c r="F123" s="27">
        <f t="shared" si="41"/>
        <v>5.3530689205989787E-2</v>
      </c>
      <c r="G123" s="19">
        <f t="shared" si="42"/>
        <v>7.1985059195505491E-2</v>
      </c>
      <c r="H123" s="19">
        <f t="shared" si="43"/>
        <v>6.7161416124264461E-2</v>
      </c>
      <c r="I123" s="19">
        <f t="shared" si="44"/>
        <v>7.8520204185461712E-2</v>
      </c>
      <c r="J123" s="84">
        <f t="shared" si="44"/>
        <v>6.5666641404316217E-2</v>
      </c>
      <c r="K123" s="32">
        <f t="shared" si="45"/>
        <v>5.0520074836954053E-2</v>
      </c>
      <c r="L123" s="43">
        <f t="shared" si="46"/>
        <v>6.7251746337711193E-2</v>
      </c>
      <c r="M123" s="27">
        <f t="shared" si="47"/>
        <v>5.302305419068936E-2</v>
      </c>
      <c r="N123" s="19">
        <f t="shared" si="48"/>
        <v>6.9674425506331947E-2</v>
      </c>
      <c r="O123" s="19">
        <f t="shared" si="49"/>
        <v>6.6168660251831421E-2</v>
      </c>
      <c r="P123" s="19">
        <f t="shared" si="50"/>
        <v>7.5782877734844906E-2</v>
      </c>
      <c r="Q123" s="84">
        <f t="shared" si="51"/>
        <v>7.1160073736268051E-2</v>
      </c>
      <c r="R123" s="32">
        <f>'Taux par niveau et catégorie'!Q14</f>
        <v>1.3510712882127395E-2</v>
      </c>
      <c r="S123" s="27">
        <f>'Taux par niveau et catégorie'!R14</f>
        <v>2.8024615363891194E-2</v>
      </c>
      <c r="T123" s="27">
        <f>'Taux par niveau et catégorie'!S14</f>
        <v>4.3244435434325927E-2</v>
      </c>
      <c r="U123" s="19">
        <f>'Taux par niveau et catégorie'!T14</f>
        <v>3.5501537505459133E-2</v>
      </c>
      <c r="V123" s="19">
        <f>'Taux par niveau et catégorie'!U14</f>
        <v>3.833272104725053E-2</v>
      </c>
      <c r="W123" s="19">
        <f>'Taux par niveau et catégorie'!V14</f>
        <v>4.0490152789657168E-2</v>
      </c>
      <c r="X123" s="155">
        <f>'Taux par niveau et catégorie'!W14</f>
        <v>4.5938467479876878E-2</v>
      </c>
      <c r="Y123" s="32">
        <f>'Taux par niveau et catégorie'!X14</f>
        <v>2.1743587371882714E-2</v>
      </c>
      <c r="Z123" s="27">
        <f>'Taux par niveau et catégorie'!Y14</f>
        <v>8.3770571600366467E-2</v>
      </c>
      <c r="AA123" s="27">
        <f>'Taux par niveau et catégorie'!Z14</f>
        <v>7.2787504497759017E-2</v>
      </c>
      <c r="AB123" s="19">
        <f>'Taux par niveau et catégorie'!AA14</f>
        <v>5.8983226533615062E-2</v>
      </c>
      <c r="AC123" s="19">
        <f>'Taux par niveau et catégorie'!AB14</f>
        <v>6.4378838490476084E-2</v>
      </c>
      <c r="AD123" s="19">
        <f>'Taux par niveau et catégorie'!AC14</f>
        <v>6.8148743876760412E-2</v>
      </c>
      <c r="AE123" s="155">
        <f>'Taux par niveau et catégorie'!AD14</f>
        <v>5.4794303809285003E-2</v>
      </c>
      <c r="AF123" s="32">
        <f>'Taux par niveau et catégorie'!AE14</f>
        <v>4.2553418443538667E-2</v>
      </c>
      <c r="AG123" s="27">
        <f>'Taux par niveau et catégorie'!AF14</f>
        <v>6.884442560607941E-2</v>
      </c>
      <c r="AH123" s="27">
        <f>'Taux par niveau et catégorie'!AG14</f>
        <v>4.6569526693231243E-2</v>
      </c>
      <c r="AI123" s="19">
        <f>'Taux par niveau et catégorie'!AH14</f>
        <v>4.8098080082158094E-2</v>
      </c>
      <c r="AJ123" s="19">
        <f>'Taux par niveau et catégorie'!AI14</f>
        <v>6.4833513278997862E-2</v>
      </c>
      <c r="AK123" s="19">
        <f>'Taux par niveau et catégorie'!AJ14</f>
        <v>8.2791100801039852E-2</v>
      </c>
      <c r="AL123" s="155">
        <f>'Taux par niveau et catégorie'!AK14</f>
        <v>6.3314221961377093E-2</v>
      </c>
      <c r="AM123" s="32">
        <f>'Taux par niveau et catégorie'!AL14</f>
        <v>5.7205296022277141E-2</v>
      </c>
      <c r="AN123" s="27">
        <f>'Taux par niveau et catégorie'!AM14</f>
        <v>8.4247734834735813E-2</v>
      </c>
      <c r="AO123" s="27">
        <f>'Taux par niveau et catégorie'!AN14</f>
        <v>5.2749722474144493E-2</v>
      </c>
      <c r="AP123" s="19">
        <f>'Taux par niveau et catégorie'!AO14</f>
        <v>7.6665235243705457E-2</v>
      </c>
      <c r="AQ123" s="19">
        <f>'Taux par niveau et catégorie'!AP14</f>
        <v>6.3581799487216623E-2</v>
      </c>
      <c r="AR123" s="19">
        <f>'Taux par niveau et catégorie'!AQ14</f>
        <v>9.2076597757144094E-2</v>
      </c>
      <c r="AS123" s="155">
        <f>'Taux par niveau et catégorie'!AR14</f>
        <v>0.10416605599929053</v>
      </c>
      <c r="AT123" s="5">
        <f>'Taux par niveau et catégorie'!AS14</f>
        <v>6.8407428462005995E-2</v>
      </c>
      <c r="AU123" s="84">
        <f>'Taux par niveau et catégorie'!AT14</f>
        <v>8.8452945355588605E-2</v>
      </c>
      <c r="AV123" s="19">
        <f>'Taux par niveau et catégorie'!AU14</f>
        <v>3.8296461416869411E-2</v>
      </c>
      <c r="AW123" s="19">
        <f>'Taux par niveau et catégorie'!AV14</f>
        <v>7.9711868372631153E-2</v>
      </c>
      <c r="AX123" s="19">
        <f>'Taux par niveau et catégorie'!AW14</f>
        <v>6.7499139696968247E-2</v>
      </c>
      <c r="AY123" s="19">
        <f>'Taux par niveau et catégorie'!AX14</f>
        <v>5.4181027312542228E-2</v>
      </c>
      <c r="AZ123" s="87">
        <f>'Taux par niveau et catégorie'!AY14</f>
        <v>9.469323650145442E-2</v>
      </c>
      <c r="BA123" s="5">
        <f>'Taux par niveau et catégorie'!AZ14</f>
        <v>9.9450409546546298E-2</v>
      </c>
      <c r="BB123" s="84">
        <f>'Taux par niveau et catégorie'!BA14</f>
        <v>9.2643162966033213E-2</v>
      </c>
      <c r="BC123" s="19">
        <f>'Taux par niveau et catégorie'!BB14</f>
        <v>5.7667325192992502E-2</v>
      </c>
      <c r="BD123" s="19">
        <f>'Taux par niveau et catégorie'!BC14</f>
        <v>8.2594807847613555E-2</v>
      </c>
      <c r="BE123" s="19">
        <f>'Taux par niveau et catégorie'!BD14</f>
        <v>6.3905209345017644E-2</v>
      </c>
      <c r="BF123" s="19">
        <f>'Taux par niveau et catégorie'!BE14</f>
        <v>8.8566117674563155E-2</v>
      </c>
      <c r="BG123" s="87">
        <f>'Taux par niveau et catégorie'!BF14</f>
        <v>0.11228852710078908</v>
      </c>
      <c r="BH123" s="32">
        <f>'Taux par niveau et catégorie'!BG14</f>
        <v>5.0475082482742045E-2</v>
      </c>
      <c r="BI123" s="43">
        <f>'Taux par niveau et catégorie'!BH14</f>
        <v>6.7355437403366233E-2</v>
      </c>
      <c r="BJ123" s="27">
        <f>'Taux par niveau et catégorie'!BI14</f>
        <v>6.417373936287217E-2</v>
      </c>
      <c r="BK123" s="27">
        <f>'Taux par niveau et catégorie'!BJ14</f>
        <v>8.4820564475653337E-2</v>
      </c>
      <c r="BL123" s="19">
        <f>'Taux par niveau et catégorie'!BK14</f>
        <v>9.1485212955014175E-2</v>
      </c>
      <c r="BM123" s="19">
        <f>'Taux par niveau et catégorie'!BL14</f>
        <v>8.6971723392440137E-2</v>
      </c>
      <c r="BN123" s="87">
        <f>'Taux par niveau et catégorie'!BM14</f>
        <v>5.358619316128143E-2</v>
      </c>
      <c r="BO123" s="32">
        <f>'Taux par niveau et catégorie'!BN14</f>
        <v>5.0814663484512211E-2</v>
      </c>
      <c r="BP123" s="43">
        <f>'Taux par niveau et catégorie'!BO14</f>
        <v>2.4675077571628699E-2</v>
      </c>
      <c r="BQ123" s="27">
        <f>'Taux par niveau et catégorie'!BP14</f>
        <v>4.8695718453320123E-2</v>
      </c>
      <c r="BR123" s="27">
        <f>'Taux par niveau et catégorie'!BQ14</f>
        <v>9.1020083989819728E-2</v>
      </c>
      <c r="BS123" s="27">
        <f>'Taux par niveau et catégorie'!BR14</f>
        <v>7.5332847713710224E-2</v>
      </c>
      <c r="BT123" s="27">
        <f>'Taux par niveau et catégorie'!BS14</f>
        <v>9.3037558274612089E-2</v>
      </c>
      <c r="BU123" s="96">
        <f>'Taux par niveau et catégorie'!BT14</f>
        <v>4.0499583876790007E-2</v>
      </c>
      <c r="BV123" s="32">
        <f>'Taux par niveau et catégorie'!BU14</f>
        <v>6.0806865469198175E-2</v>
      </c>
      <c r="BW123" s="43">
        <f>'Taux par niveau et catégorie'!BV14</f>
        <v>2.6007318172880756E-2</v>
      </c>
      <c r="BX123" s="27">
        <f>'Taux par niveau et catégorie'!BW14</f>
        <v>5.6049972857793513E-2</v>
      </c>
      <c r="BY123" s="27">
        <f>'Taux par niveau et catégorie'!BX14</f>
        <v>5.6902003692415423E-2</v>
      </c>
      <c r="BZ123" s="27">
        <f>'Taux par niveau et catégorie'!BY14</f>
        <v>6.6737041765302707E-2</v>
      </c>
      <c r="CA123" s="27">
        <f>'Taux par niveau et catégorie'!BZ14</f>
        <v>8.5233054475157027E-2</v>
      </c>
      <c r="CB123" s="128">
        <f>'Taux par niveau et catégorie'!CA14</f>
        <v>4.3647623889343651E-2</v>
      </c>
      <c r="CC123" s="43">
        <f>'Taux par niveau et catégorie'!CB14</f>
        <v>3.8182113422344496E-2</v>
      </c>
      <c r="CD123" s="27">
        <f>'Taux par niveau et catégorie'!CC14</f>
        <v>3.4524117155284827E-2</v>
      </c>
      <c r="CE123" s="19">
        <f>'Taux par niveau et catégorie'!CD14</f>
        <v>5.5072485676589476E-2</v>
      </c>
      <c r="CF123" s="19">
        <f>'Taux par niveau et catégorie'!CE14</f>
        <v>0.10555318421198394</v>
      </c>
      <c r="CG123" s="19">
        <f>'Taux par niveau et catégorie'!CF14</f>
        <v>7.5527837462690511E-2</v>
      </c>
      <c r="CH123" s="19">
        <f>'Taux par niveau et catégorie'!CG14</f>
        <v>9.3705965500700858E-2</v>
      </c>
      <c r="CI123" s="128">
        <f>'Taux par niveau et catégorie'!CH14</f>
        <v>4.3738200263674192E-2</v>
      </c>
      <c r="CJ123" s="5">
        <f>'Taux par niveau et catégorie'!CI14</f>
        <v>3.8413745851826379E-2</v>
      </c>
      <c r="CK123" s="155">
        <f>'Taux par niveau et catégorie'!CJ14</f>
        <v>0.12411773318969976</v>
      </c>
      <c r="CL123" s="5">
        <f>'Taux par niveau et catégorie'!CK14</f>
        <v>1.8536985457333569E-2</v>
      </c>
      <c r="CM123" s="155">
        <f>'Taux par niveau et catégorie'!CL14</f>
        <v>1.0500714572932054E-2</v>
      </c>
    </row>
    <row r="124" spans="1:91" x14ac:dyDescent="0.25">
      <c r="A124" s="285"/>
      <c r="B124" s="276"/>
      <c r="C124" s="14" t="s">
        <v>29</v>
      </c>
      <c r="D124" s="32">
        <f t="shared" si="39"/>
        <v>8.2406857638208902E-2</v>
      </c>
      <c r="E124" s="43">
        <f t="shared" si="40"/>
        <v>7.8621833315959205E-2</v>
      </c>
      <c r="F124" s="27">
        <f t="shared" si="41"/>
        <v>8.5170571335930131E-2</v>
      </c>
      <c r="G124" s="19">
        <f t="shared" si="42"/>
        <v>9.0965177642787082E-2</v>
      </c>
      <c r="H124" s="19">
        <f t="shared" si="43"/>
        <v>0.10272500460465353</v>
      </c>
      <c r="I124" s="19">
        <f t="shared" si="44"/>
        <v>0.10197259671786814</v>
      </c>
      <c r="J124" s="84">
        <f t="shared" si="44"/>
        <v>0.10182279596113557</v>
      </c>
      <c r="K124" s="32">
        <f t="shared" si="45"/>
        <v>8.1067402578589298E-2</v>
      </c>
      <c r="L124" s="43">
        <f t="shared" si="46"/>
        <v>8.4265780688059566E-2</v>
      </c>
      <c r="M124" s="27">
        <f t="shared" si="47"/>
        <v>8.513066305490713E-2</v>
      </c>
      <c r="N124" s="19">
        <f t="shared" si="48"/>
        <v>9.2078995021657284E-2</v>
      </c>
      <c r="O124" s="19">
        <f t="shared" si="49"/>
        <v>0.10439174510493804</v>
      </c>
      <c r="P124" s="19">
        <f t="shared" si="50"/>
        <v>0.10401180738262307</v>
      </c>
      <c r="Q124" s="84">
        <f t="shared" si="51"/>
        <v>0.10396119757791114</v>
      </c>
      <c r="R124" s="32">
        <f>'Taux par niveau et catégorie'!Q15</f>
        <v>5.2450430626117234E-2</v>
      </c>
      <c r="S124" s="27">
        <f>'Taux par niveau et catégorie'!R15</f>
        <v>6.0354498206613399E-2</v>
      </c>
      <c r="T124" s="27">
        <f>'Taux par niveau et catégorie'!S15</f>
        <v>6.8746037639096383E-2</v>
      </c>
      <c r="U124" s="19">
        <f>'Taux par niveau et catégorie'!T15</f>
        <v>7.6017691368774842E-2</v>
      </c>
      <c r="V124" s="19">
        <f>'Taux par niveau et catégorie'!U15</f>
        <v>8.1053643752898974E-2</v>
      </c>
      <c r="W124" s="19">
        <f>'Taux par niveau et catégorie'!V15</f>
        <v>7.9067146606086477E-2</v>
      </c>
      <c r="X124" s="155">
        <f>'Taux par niveau et catégorie'!W15</f>
        <v>8.6355344095443473E-2</v>
      </c>
      <c r="Y124" s="32">
        <f>'Taux par niveau et catégorie'!X15</f>
        <v>7.4122899260142497E-2</v>
      </c>
      <c r="Z124" s="27">
        <f>'Taux par niveau et catégorie'!Y15</f>
        <v>7.3570292623389016E-2</v>
      </c>
      <c r="AA124" s="27">
        <f>'Taux par niveau et catégorie'!Z15</f>
        <v>9.1262112483031496E-2</v>
      </c>
      <c r="AB124" s="19">
        <f>'Taux par niveau et catégorie'!AA15</f>
        <v>8.4729922968471164E-2</v>
      </c>
      <c r="AC124" s="19">
        <f>'Taux par niveau et catégorie'!AB15</f>
        <v>0.10136644897870913</v>
      </c>
      <c r="AD124" s="19">
        <f>'Taux par niveau et catégorie'!AC15</f>
        <v>9.7272111077878906E-2</v>
      </c>
      <c r="AE124" s="155">
        <f>'Taux par niveau et catégorie'!AD15</f>
        <v>0.10064096473779092</v>
      </c>
      <c r="AF124" s="32">
        <f>'Taux par niveau et catégorie'!AE15</f>
        <v>7.7974413686113311E-2</v>
      </c>
      <c r="AG124" s="27">
        <f>'Taux par niveau et catégorie'!AF15</f>
        <v>9.2142383381347254E-2</v>
      </c>
      <c r="AH124" s="27">
        <f>'Taux par niveau et catégorie'!AG15</f>
        <v>7.768990020327439E-2</v>
      </c>
      <c r="AI124" s="19">
        <f>'Taux par niveau et catégorie'!AH15</f>
        <v>9.5842235160362832E-2</v>
      </c>
      <c r="AJ124" s="19">
        <f>'Taux par niveau et catégorie'!AI15</f>
        <v>0.10313689605766356</v>
      </c>
      <c r="AK124" s="19">
        <f>'Taux par niveau et catégorie'!AJ15</f>
        <v>0.10674692240664839</v>
      </c>
      <c r="AL124" s="155">
        <f>'Taux par niveau et catégorie'!AK15</f>
        <v>0.10729758821815914</v>
      </c>
      <c r="AM124" s="32">
        <f>'Taux par niveau et catégorie'!AL15</f>
        <v>8.1860540136279872E-2</v>
      </c>
      <c r="AN124" s="27">
        <f>'Taux par niveau et catégorie'!AM15</f>
        <v>9.4239944067678424E-2</v>
      </c>
      <c r="AO124" s="27">
        <f>'Taux par niveau et catégorie'!AN15</f>
        <v>7.4338984598959296E-2</v>
      </c>
      <c r="AP124" s="19">
        <f>'Taux par niveau et catégorie'!AO15</f>
        <v>9.1797418489418137E-2</v>
      </c>
      <c r="AQ124" s="19">
        <f>'Taux par niveau et catégorie'!AP15</f>
        <v>0.12945922639016658</v>
      </c>
      <c r="AR124" s="19">
        <f>'Taux par niveau et catégorie'!AQ15</f>
        <v>0.12535955399006615</v>
      </c>
      <c r="AS124" s="155">
        <f>'Taux par niveau et catégorie'!AR15</f>
        <v>0.11132857801590598</v>
      </c>
      <c r="AT124" s="5">
        <f>'Taux par niveau et catégorie'!AS15</f>
        <v>9.9329640177554163E-2</v>
      </c>
      <c r="AU124" s="84">
        <f>'Taux par niveau et catégorie'!AT15</f>
        <v>9.9383022051112574E-2</v>
      </c>
      <c r="AV124" s="19">
        <f>'Taux par niveau et catégorie'!AU15</f>
        <v>8.3289399122818575E-2</v>
      </c>
      <c r="AW124" s="19">
        <f>'Taux par niveau et catégorie'!AV15</f>
        <v>9.5303301770144622E-2</v>
      </c>
      <c r="AX124" s="19">
        <f>'Taux par niveau et catégorie'!AW15</f>
        <v>9.5263905591358514E-2</v>
      </c>
      <c r="AY124" s="19">
        <f>'Taux par niveau et catégorie'!AX15</f>
        <v>0.11032636701712367</v>
      </c>
      <c r="AZ124" s="87">
        <f>'Taux par niveau et catégorie'!AY15</f>
        <v>0.11227114924097241</v>
      </c>
      <c r="BA124" s="5">
        <f>'Taux par niveau et catégorie'!AZ15</f>
        <v>9.765013205980437E-2</v>
      </c>
      <c r="BB124" s="84">
        <f>'Taux par niveau et catégorie'!BA15</f>
        <v>0.1020848984429136</v>
      </c>
      <c r="BC124" s="19">
        <f>'Taux par niveau et catégorie'!BB15</f>
        <v>9.3212494802149687E-2</v>
      </c>
      <c r="BD124" s="19">
        <f>'Taux par niveau et catégorie'!BC15</f>
        <v>0.10930459030457242</v>
      </c>
      <c r="BE124" s="19">
        <f>'Taux par niveau et catégorie'!BD15</f>
        <v>0.10272086703196259</v>
      </c>
      <c r="BF124" s="19">
        <f>'Taux par niveau et catégorie'!BE15</f>
        <v>0.10866620068405085</v>
      </c>
      <c r="BG124" s="87">
        <f>'Taux par niveau et catégorie'!BF15</f>
        <v>0.10634956159149372</v>
      </c>
      <c r="BH124" s="32">
        <f>'Taux par niveau et catégorie'!BG15</f>
        <v>8.535788227880188E-2</v>
      </c>
      <c r="BI124" s="43">
        <f>'Taux par niveau et catégorie'!BH15</f>
        <v>9.8634970955480572E-2</v>
      </c>
      <c r="BJ124" s="27">
        <f>'Taux par niveau et catégorie'!BI15</f>
        <v>0.10157598534571474</v>
      </c>
      <c r="BK124" s="27">
        <f>'Taux par niveau et catégorie'!BJ15</f>
        <v>9.9198825353753475E-2</v>
      </c>
      <c r="BL124" s="19">
        <f>'Taux par niveau et catégorie'!BK15</f>
        <v>0.1072784373980204</v>
      </c>
      <c r="BM124" s="19">
        <f>'Taux par niveau et catégorie'!BL15</f>
        <v>9.8178099554976819E-2</v>
      </c>
      <c r="BN124" s="87">
        <f>'Taux par niveau et catégorie'!BM15</f>
        <v>0.10071525736804909</v>
      </c>
      <c r="BO124" s="32">
        <f>'Taux par niveau et catégorie'!BN15</f>
        <v>7.9793282403901045E-2</v>
      </c>
      <c r="BP124" s="43">
        <f>'Taux par niveau et catégorie'!BO15</f>
        <v>5.3716235775941784E-2</v>
      </c>
      <c r="BQ124" s="27">
        <f>'Taux par niveau et catégorie'!BP15</f>
        <v>9.0930390244212483E-2</v>
      </c>
      <c r="BR124" s="27">
        <f>'Taux par niveau et catégorie'!BQ15</f>
        <v>8.4437974757760798E-2</v>
      </c>
      <c r="BS124" s="27">
        <f>'Taux par niveau et catégorie'!BR15</f>
        <v>0.11485453563872448</v>
      </c>
      <c r="BT124" s="27">
        <f>'Taux par niveau et catégorie'!BS15</f>
        <v>0.10647805772415327</v>
      </c>
      <c r="BU124" s="96">
        <f>'Taux par niveau et catégorie'!BT15</f>
        <v>0.10673113735547432</v>
      </c>
      <c r="BV124" s="32">
        <f>'Taux par niveau et catégorie'!BU15</f>
        <v>9.5205623157260361E-2</v>
      </c>
      <c r="BW124" s="43">
        <f>'Taux par niveau et catégorie'!BV15</f>
        <v>5.0442004694070203E-2</v>
      </c>
      <c r="BX124" s="27">
        <f>'Taux par niveau et catégorie'!BW15</f>
        <v>9.1925925856594717E-2</v>
      </c>
      <c r="BY124" s="27">
        <f>'Taux par niveau et catégorie'!BX15</f>
        <v>9.6066136591269169E-2</v>
      </c>
      <c r="BZ124" s="27">
        <f>'Taux par niveau et catégorie'!BY15</f>
        <v>9.4636879518486011E-2</v>
      </c>
      <c r="CA124" s="27">
        <f>'Taux par niveau et catégorie'!BZ15</f>
        <v>9.2506712114513098E-2</v>
      </c>
      <c r="CB124" s="128">
        <f>'Taux par niveau et catégorie'!CA15</f>
        <v>9.4349508385283554E-2</v>
      </c>
      <c r="CC124" s="43">
        <f>'Taux par niveau et catégorie'!CB15</f>
        <v>8.0323732596114403E-2</v>
      </c>
      <c r="CD124" s="27">
        <f>'Taux par niveau et catégorie'!CC15</f>
        <v>6.1650082961045218E-2</v>
      </c>
      <c r="CE124" s="19">
        <f>'Taux par niveau et catégorie'!CD15</f>
        <v>7.8734483063449559E-2</v>
      </c>
      <c r="CF124" s="19">
        <f>'Taux par niveau et catégorie'!CE15</f>
        <v>7.6953679663343294E-2</v>
      </c>
      <c r="CG124" s="19">
        <f>'Taux par niveau et catégorie'!CF15</f>
        <v>9.7479205688544873E-2</v>
      </c>
      <c r="CH124" s="19">
        <f>'Taux par niveau et catégorie'!CG15</f>
        <v>9.5124796003183659E-2</v>
      </c>
      <c r="CI124" s="128">
        <f>'Taux par niveau et catégorie'!CH15</f>
        <v>9.2188870602782996E-2</v>
      </c>
      <c r="CJ124" s="5">
        <f>'Taux par niveau et catégorie'!CI15</f>
        <v>9.3310040819147608E-2</v>
      </c>
      <c r="CK124" s="155">
        <f>'Taux par niveau et catégorie'!CJ15</f>
        <v>8.9117458063298099E-2</v>
      </c>
      <c r="CL124" s="5">
        <f>'Taux par niveau et catégorie'!CK15</f>
        <v>6.7675092371851472E-2</v>
      </c>
      <c r="CM124" s="155">
        <f>'Taux par niveau et catégorie'!CL15</f>
        <v>5.004825833933467E-2</v>
      </c>
    </row>
    <row r="125" spans="1:91" x14ac:dyDescent="0.25">
      <c r="A125" s="285"/>
      <c r="B125" s="276"/>
      <c r="C125" s="14" t="s">
        <v>30</v>
      </c>
      <c r="D125" s="32">
        <f t="shared" si="39"/>
        <v>0.11222910684874469</v>
      </c>
      <c r="E125" s="43">
        <f t="shared" si="40"/>
        <v>0.11623988541728694</v>
      </c>
      <c r="F125" s="27">
        <f t="shared" si="41"/>
        <v>0.11912429016681636</v>
      </c>
      <c r="G125" s="19">
        <f t="shared" si="42"/>
        <v>0.12754423214403698</v>
      </c>
      <c r="H125" s="19">
        <f t="shared" si="43"/>
        <v>0.12964192222178042</v>
      </c>
      <c r="I125" s="19">
        <f t="shared" si="44"/>
        <v>0.14448326943508163</v>
      </c>
      <c r="J125" s="84">
        <f t="shared" si="44"/>
        <v>0.14327539337347867</v>
      </c>
      <c r="K125" s="32">
        <f t="shared" si="45"/>
        <v>0.11017290890285819</v>
      </c>
      <c r="L125" s="43">
        <f t="shared" si="46"/>
        <v>0.12373070793581545</v>
      </c>
      <c r="M125" s="27">
        <f t="shared" si="47"/>
        <v>0.11866086715061064</v>
      </c>
      <c r="N125" s="19">
        <f t="shared" si="48"/>
        <v>0.12489371277666962</v>
      </c>
      <c r="O125" s="19">
        <f t="shared" si="49"/>
        <v>0.13146847209569881</v>
      </c>
      <c r="P125" s="19">
        <f t="shared" si="50"/>
        <v>0.14470208279122521</v>
      </c>
      <c r="Q125" s="84">
        <f t="shared" si="51"/>
        <v>0.14354565121060861</v>
      </c>
      <c r="R125" s="32">
        <f>'Taux par niveau et catégorie'!Q16</f>
        <v>8.4382178758912324E-2</v>
      </c>
      <c r="S125" s="27">
        <f>'Taux par niveau et catégorie'!R16</f>
        <v>0.10396168150739815</v>
      </c>
      <c r="T125" s="27">
        <f>'Taux par niveau et catégorie'!S16</f>
        <v>9.9673031570260445E-2</v>
      </c>
      <c r="U125" s="19">
        <f>'Taux par niveau et catégorie'!T16</f>
        <v>0.10159682779073878</v>
      </c>
      <c r="V125" s="19">
        <f>'Taux par niveau et catégorie'!U16</f>
        <v>0.11767557974402239</v>
      </c>
      <c r="W125" s="19">
        <f>'Taux par niveau et catégorie'!V16</f>
        <v>0.11920305231579337</v>
      </c>
      <c r="X125" s="155">
        <f>'Taux par niveau et catégorie'!W16</f>
        <v>0.12502615185832208</v>
      </c>
      <c r="Y125" s="32">
        <f>'Taux par niveau et catégorie'!X16</f>
        <v>0.10034611097063263</v>
      </c>
      <c r="Z125" s="27">
        <f>'Taux par niveau et catégorie'!Y16</f>
        <v>0.12484616564193936</v>
      </c>
      <c r="AA125" s="27">
        <f>'Taux par niveau et catégorie'!Z16</f>
        <v>0.1278119645134515</v>
      </c>
      <c r="AB125" s="19">
        <f>'Taux par niveau et catégorie'!AA16</f>
        <v>0.12052764052438399</v>
      </c>
      <c r="AC125" s="19">
        <f>'Taux par niveau et catégorie'!AB16</f>
        <v>0.11734466550072464</v>
      </c>
      <c r="AD125" s="19">
        <f>'Taux par niveau et catégorie'!AC16</f>
        <v>0.14230998484516114</v>
      </c>
      <c r="AE125" s="155">
        <f>'Taux par niveau et catégorie'!AD16</f>
        <v>0.13828910824583843</v>
      </c>
      <c r="AF125" s="32">
        <f>'Taux par niveau et catégorie'!AE16</f>
        <v>0.11011954527498441</v>
      </c>
      <c r="AG125" s="27">
        <f>'Taux par niveau et catégorie'!AF16</f>
        <v>0.12871954022816354</v>
      </c>
      <c r="AH125" s="27">
        <f>'Taux par niveau et catégorie'!AG16</f>
        <v>0.10963421955586582</v>
      </c>
      <c r="AI125" s="19">
        <f>'Taux par niveau et catégorie'!AH16</f>
        <v>0.12130804420044115</v>
      </c>
      <c r="AJ125" s="19">
        <f>'Taux par niveau et catégorie'!AI16</f>
        <v>0.13151441847646214</v>
      </c>
      <c r="AK125" s="19">
        <f>'Taux par niveau et catégorie'!AJ16</f>
        <v>0.13888997634614761</v>
      </c>
      <c r="AL125" s="155">
        <f>'Taux par niveau et catégorie'!AK16</f>
        <v>0.13294306201679518</v>
      </c>
      <c r="AM125" s="32">
        <f>'Taux par niveau et catégorie'!AL16</f>
        <v>0.11601150260922741</v>
      </c>
      <c r="AN125" s="27">
        <f>'Taux par niveau et catégorie'!AM16</f>
        <v>0.13937196761701409</v>
      </c>
      <c r="AO125" s="27">
        <f>'Taux par niveau et catégorie'!AN16</f>
        <v>0.11913104971193891</v>
      </c>
      <c r="AP125" s="19">
        <f>'Taux par niveau et catégorie'!AO16</f>
        <v>0.13525395289835496</v>
      </c>
      <c r="AQ125" s="19">
        <f>'Taux par niveau et catégorie'!AP16</f>
        <v>0.14934377987046041</v>
      </c>
      <c r="AR125" s="19">
        <f>'Taux par niveau et catégorie'!AQ16</f>
        <v>0.15753087344805425</v>
      </c>
      <c r="AS125" s="155">
        <f>'Taux par niveau et catégorie'!AR16</f>
        <v>0.14463753197543125</v>
      </c>
      <c r="AT125" s="5">
        <f>'Taux par niveau et catégorie'!AS16</f>
        <v>0.11227470188861191</v>
      </c>
      <c r="AU125" s="84">
        <f>'Taux par niveau et catégorie'!AT16</f>
        <v>0.12509926405939728</v>
      </c>
      <c r="AV125" s="19">
        <f>'Taux par niveau et catégorie'!AU16</f>
        <v>0.11861086906516712</v>
      </c>
      <c r="AW125" s="19">
        <f>'Taux par niveau et catégorie'!AV16</f>
        <v>0.10444160329980444</v>
      </c>
      <c r="AX125" s="19">
        <f>'Taux par niveau et catégorie'!AW16</f>
        <v>0.12508444365942897</v>
      </c>
      <c r="AY125" s="19">
        <f>'Taux par niveau et catégorie'!AX16</f>
        <v>0.14419507505602494</v>
      </c>
      <c r="AZ125" s="87">
        <f>'Taux par niveau et catégorie'!AY16</f>
        <v>0.14784638902644884</v>
      </c>
      <c r="BA125" s="5">
        <f>'Taux par niveau et catégorie'!AZ16</f>
        <v>0.12779175380328842</v>
      </c>
      <c r="BB125" s="84">
        <f>'Taux par niveau et catégorie'!BA16</f>
        <v>0.13689539476310147</v>
      </c>
      <c r="BC125" s="19">
        <f>'Taux par niveau et catégorie'!BB16</f>
        <v>0.1228123187139525</v>
      </c>
      <c r="BD125" s="19">
        <f>'Taux par niveau et catégorie'!BC16</f>
        <v>0.13937967049959005</v>
      </c>
      <c r="BE125" s="19">
        <f>'Taux par niveau et catégorie'!BD16</f>
        <v>0.13780713260459657</v>
      </c>
      <c r="BF125" s="19">
        <f>'Taux par niveau et catégorie'!BE16</f>
        <v>0.14766208557695756</v>
      </c>
      <c r="BG125" s="87">
        <f>'Taux par niveau et catégorie'!BF16</f>
        <v>0.14490128319138529</v>
      </c>
      <c r="BH125" s="32">
        <f>'Taux par niveau et catégorie'!BG16</f>
        <v>0.11874804551248594</v>
      </c>
      <c r="BI125" s="43">
        <f>'Taux par niveau et catégorie'!BH16</f>
        <v>0.14315577106250435</v>
      </c>
      <c r="BJ125" s="27">
        <f>'Taux par niveau et catégorie'!BI16</f>
        <v>0.12716050847393845</v>
      </c>
      <c r="BK125" s="27">
        <f>'Taux par niveau et catégorie'!BJ16</f>
        <v>0.14332393448674849</v>
      </c>
      <c r="BL125" s="19">
        <f>'Taux par niveau et catégorie'!BK16</f>
        <v>0.13447557182577721</v>
      </c>
      <c r="BM125" s="19">
        <f>'Taux par niveau et catégorie'!BL16</f>
        <v>0.14897750532571763</v>
      </c>
      <c r="BN125" s="87">
        <f>'Taux par niveau et catégorie'!BM16</f>
        <v>0.13926306637126451</v>
      </c>
      <c r="BO125" s="32">
        <f>'Taux par niveau et catégorie'!BN16</f>
        <v>0.11170943240472242</v>
      </c>
      <c r="BP125" s="43">
        <f>'Taux par niveau et catégorie'!BO16</f>
        <v>8.779587860700537E-2</v>
      </c>
      <c r="BQ125" s="27">
        <f>'Taux par niveau et catégorie'!BP16</f>
        <v>0.12445297560031032</v>
      </c>
      <c r="BR125" s="27">
        <f>'Taux par niveau et catégorie'!BQ16</f>
        <v>0.13331802851329499</v>
      </c>
      <c r="BS125" s="27">
        <f>'Taux par niveau et catégorie'!BR16</f>
        <v>0.13850218508411824</v>
      </c>
      <c r="BT125" s="27">
        <f>'Taux par niveau et catégorie'!BS16</f>
        <v>0.15884810941594504</v>
      </c>
      <c r="BU125" s="96">
        <f>'Taux par niveau et catégorie'!BT16</f>
        <v>0.17545861699938325</v>
      </c>
      <c r="BV125" s="32">
        <f>'Taux par niveau et catégorie'!BU16</f>
        <v>0.1203699652947884</v>
      </c>
      <c r="BW125" s="43">
        <f>'Taux par niveau et catégorie'!BV16</f>
        <v>8.0742647965346873E-2</v>
      </c>
      <c r="BX125" s="27">
        <f>'Taux par niveau et catégorie'!BW16</f>
        <v>0.11772703658005673</v>
      </c>
      <c r="BY125" s="27">
        <f>'Taux par niveau et catégorie'!BX16</f>
        <v>0.14094685056976192</v>
      </c>
      <c r="BZ125" s="27">
        <f>'Taux par niveau et catégorie'!BY16</f>
        <v>0.11446777473233523</v>
      </c>
      <c r="CA125" s="27">
        <f>'Taux par niveau et catégorie'!BZ16</f>
        <v>0.13621551341640722</v>
      </c>
      <c r="CB125" s="128">
        <f>'Taux par niveau et catégorie'!CA16</f>
        <v>0.15452974494339536</v>
      </c>
      <c r="CC125" s="43">
        <f>'Taux par niveau et catégorie'!CB16</f>
        <v>0.12053783196979297</v>
      </c>
      <c r="CD125" s="27">
        <f>'Taux par niveau et catégorie'!CC16</f>
        <v>9.1810542720999089E-2</v>
      </c>
      <c r="CE125" s="19">
        <f>'Taux par niveau et catégorie'!CD16</f>
        <v>0.12422892788322183</v>
      </c>
      <c r="CF125" s="19">
        <f>'Taux par niveau et catégorie'!CE16</f>
        <v>0.13534576865725098</v>
      </c>
      <c r="CG125" s="19">
        <f>'Taux par niveau et catégorie'!CF16</f>
        <v>0.13020367071987843</v>
      </c>
      <c r="CH125" s="19">
        <f>'Taux par niveau et catégorie'!CG16</f>
        <v>0.15100051860460739</v>
      </c>
      <c r="CI125" s="128">
        <f>'Taux par niveau et catégorie'!CH16</f>
        <v>0.12985897910652236</v>
      </c>
      <c r="CJ125" s="5">
        <f>'Taux par niveau et catégorie'!CI16</f>
        <v>0.12442334305904341</v>
      </c>
      <c r="CK125" s="155">
        <f>'Taux par niveau et catégorie'!CJ16</f>
        <v>0.14042007345257165</v>
      </c>
      <c r="CL125" s="5">
        <f>'Taux par niveau et catégorie'!CK16</f>
        <v>0.10176413516660766</v>
      </c>
      <c r="CM125" s="155">
        <f>'Taux par niveau et catégorie'!CL16</f>
        <v>6.4538894471262487E-2</v>
      </c>
    </row>
    <row r="126" spans="1:91" s="8" customFormat="1" ht="13.8" thickBot="1" x14ac:dyDescent="0.3">
      <c r="A126" s="286"/>
      <c r="B126" s="277"/>
      <c r="C126" s="15" t="s">
        <v>31</v>
      </c>
      <c r="D126" s="33">
        <f t="shared" si="39"/>
        <v>7.3618402346894402E-2</v>
      </c>
      <c r="E126" s="44">
        <f t="shared" si="40"/>
        <v>6.407880821370468E-2</v>
      </c>
      <c r="F126" s="28">
        <f t="shared" si="41"/>
        <v>6.9526548323810639E-2</v>
      </c>
      <c r="G126" s="20">
        <f t="shared" si="42"/>
        <v>8.4277906898738458E-2</v>
      </c>
      <c r="H126" s="20">
        <f t="shared" si="43"/>
        <v>8.4162571097498168E-2</v>
      </c>
      <c r="I126" s="20">
        <f t="shared" si="44"/>
        <v>8.818467450978773E-2</v>
      </c>
      <c r="J126" s="85">
        <f t="shared" si="44"/>
        <v>8.586076209752265E-2</v>
      </c>
      <c r="K126" s="33">
        <f t="shared" si="45"/>
        <v>7.5316513305367039E-2</v>
      </c>
      <c r="L126" s="44">
        <f t="shared" si="46"/>
        <v>7.0718778486865003E-2</v>
      </c>
      <c r="M126" s="28">
        <f t="shared" si="47"/>
        <v>6.9574341198282513E-2</v>
      </c>
      <c r="N126" s="20">
        <f t="shared" si="48"/>
        <v>8.5644438092530417E-2</v>
      </c>
      <c r="O126" s="20">
        <f t="shared" si="49"/>
        <v>8.6410946179150683E-2</v>
      </c>
      <c r="P126" s="20">
        <f t="shared" si="50"/>
        <v>8.991698565682596E-2</v>
      </c>
      <c r="Q126" s="85">
        <f t="shared" si="51"/>
        <v>8.8693957419891375E-2</v>
      </c>
      <c r="R126" s="33">
        <f>'Taux par niveau et catégorie'!Q17</f>
        <v>4.6965011619284638E-2</v>
      </c>
      <c r="S126" s="28">
        <f>'Taux par niveau et catégorie'!R17</f>
        <v>4.8671178182121064E-2</v>
      </c>
      <c r="T126" s="28">
        <f>'Taux par niveau et catégorie'!S17</f>
        <v>5.3093824926719942E-2</v>
      </c>
      <c r="U126" s="20">
        <f>'Taux par niveau et catégorie'!T17</f>
        <v>5.6802130908294376E-2</v>
      </c>
      <c r="V126" s="20">
        <f>'Taux par niveau et catégorie'!U17</f>
        <v>6.3154253251024542E-2</v>
      </c>
      <c r="W126" s="20">
        <f>'Taux par niveau et catégorie'!V17</f>
        <v>6.8392601558066118E-2</v>
      </c>
      <c r="X126" s="156">
        <f>'Taux par niveau et catégorie'!W17</f>
        <v>7.0872260045618876E-2</v>
      </c>
      <c r="Y126" s="33">
        <f>'Taux par niveau et catégorie'!X17</f>
        <v>6.5584889781152178E-2</v>
      </c>
      <c r="Z126" s="28">
        <f>'Taux par niveau et catégorie'!Y17</f>
        <v>6.727520213195852E-2</v>
      </c>
      <c r="AA126" s="28">
        <f>'Taux par niveau et catégorie'!Z17</f>
        <v>8.4888363978225495E-2</v>
      </c>
      <c r="AB126" s="20">
        <f>'Taux par niveau et catégorie'!AA17</f>
        <v>7.7983595778058995E-2</v>
      </c>
      <c r="AC126" s="20">
        <f>'Taux par niveau et catégorie'!AB17</f>
        <v>7.8319344215768832E-2</v>
      </c>
      <c r="AD126" s="20">
        <f>'Taux par niveau et catégorie'!AC17</f>
        <v>8.2237886100308258E-2</v>
      </c>
      <c r="AE126" s="156">
        <f>'Taux par niveau et catégorie'!AD17</f>
        <v>8.1283300128842148E-2</v>
      </c>
      <c r="AF126" s="33">
        <f>'Taux par niveau et catégorie'!AE17</f>
        <v>7.6901387264865173E-2</v>
      </c>
      <c r="AG126" s="28">
        <f>'Taux par niveau et catégorie'!AF17</f>
        <v>7.2354529739294779E-2</v>
      </c>
      <c r="AH126" s="28">
        <f>'Taux par niveau et catégorie'!AG17</f>
        <v>6.1568047914895549E-2</v>
      </c>
      <c r="AI126" s="20">
        <f>'Taux par niveau et catégorie'!AH17</f>
        <v>8.7828647157113804E-2</v>
      </c>
      <c r="AJ126" s="20">
        <f>'Taux par niveau et catégorie'!AI17</f>
        <v>8.3280554739519549E-2</v>
      </c>
      <c r="AK126" s="20">
        <f>'Taux par niveau et catégorie'!AJ17</f>
        <v>8.9307755912265474E-2</v>
      </c>
      <c r="AL126" s="156">
        <f>'Taux par niveau et catégorie'!AK17</f>
        <v>8.4108752431160713E-2</v>
      </c>
      <c r="AM126" s="33">
        <f>'Taux par niveau et catégorie'!AL17</f>
        <v>7.0136131916910954E-2</v>
      </c>
      <c r="AN126" s="28">
        <f>'Taux par niveau et catégorie'!AM17</f>
        <v>6.9504830999017664E-2</v>
      </c>
      <c r="AO126" s="28">
        <f>'Taux par niveau et catégorie'!AN17</f>
        <v>6.757836190579869E-2</v>
      </c>
      <c r="AP126" s="20">
        <f>'Taux par niveau et catégorie'!AO17</f>
        <v>8.3126177916597543E-2</v>
      </c>
      <c r="AQ126" s="20">
        <f>'Taux par niveau et catégorie'!AP17</f>
        <v>9.7838750242810274E-2</v>
      </c>
      <c r="AR126" s="20">
        <f>'Taux par niveau et catégorie'!AQ17</f>
        <v>9.9551387733103347E-2</v>
      </c>
      <c r="AS126" s="156">
        <f>'Taux par niveau et catégorie'!AR17</f>
        <v>9.3022085471627769E-2</v>
      </c>
      <c r="AT126" s="7">
        <f>'Taux par niveau et catégorie'!AS17</f>
        <v>8.9617252930334929E-2</v>
      </c>
      <c r="AU126" s="85">
        <f>'Taux par niveau et catégorie'!AT17</f>
        <v>9.0541796666099295E-2</v>
      </c>
      <c r="AV126" s="20">
        <f>'Taux par niveau et catégorie'!AU17</f>
        <v>6.9874685657634342E-2</v>
      </c>
      <c r="AW126" s="20">
        <f>'Taux par niveau et catégorie'!AV17</f>
        <v>9.7201503339801251E-2</v>
      </c>
      <c r="AX126" s="20">
        <f>'Taux par niveau et catégorie'!AW17</f>
        <v>8.860222649896865E-2</v>
      </c>
      <c r="AY126" s="20">
        <f>'Taux par niveau et catégorie'!AX17</f>
        <v>9.8449643511002341E-2</v>
      </c>
      <c r="AZ126" s="88">
        <f>'Taux par niveau et catégorie'!AY17</f>
        <v>0.10297044857766691</v>
      </c>
      <c r="BA126" s="7">
        <f>'Taux par niveau et catégorie'!AZ17</f>
        <v>9.8152750132247432E-2</v>
      </c>
      <c r="BB126" s="85">
        <f>'Taux par niveau et catégorie'!BA17</f>
        <v>9.6094643461514556E-2</v>
      </c>
      <c r="BC126" s="20">
        <f>'Taux par niveau et catégorie'!BB17</f>
        <v>7.6057316179792153E-2</v>
      </c>
      <c r="BD126" s="20">
        <f>'Taux par niveau et catégorie'!BC17</f>
        <v>0.10243114819619405</v>
      </c>
      <c r="BE126" s="20">
        <f>'Taux par niveau et catégorie'!BD17</f>
        <v>9.5687734007402492E-2</v>
      </c>
      <c r="BF126" s="20">
        <f>'Taux par niveau et catégorie'!BE17</f>
        <v>9.7541858686472319E-2</v>
      </c>
      <c r="BG126" s="88">
        <f>'Taux par niveau et catégorie'!BF17</f>
        <v>9.8054686029142218E-2</v>
      </c>
      <c r="BH126" s="33">
        <f>'Taux par niveau et catégorie'!BG17</f>
        <v>8.1609634583047E-2</v>
      </c>
      <c r="BI126" s="44">
        <f>'Taux par niveau et catégorie'!BH17</f>
        <v>8.2856840289705608E-2</v>
      </c>
      <c r="BJ126" s="28">
        <f>'Taux par niveau et catégorie'!BI17</f>
        <v>7.6084151139185957E-2</v>
      </c>
      <c r="BK126" s="28">
        <f>'Taux par niveau et catégorie'!BJ17</f>
        <v>9.6059636468402099E-2</v>
      </c>
      <c r="BL126" s="20">
        <f>'Taux par niveau et catégorie'!BK17</f>
        <v>8.9985203292131416E-2</v>
      </c>
      <c r="BM126" s="20">
        <f>'Taux par niveau et catégorie'!BL17</f>
        <v>8.9551564945860293E-2</v>
      </c>
      <c r="BN126" s="88">
        <f>'Taux par niveau et catégorie'!BM17</f>
        <v>8.7891140345366603E-2</v>
      </c>
      <c r="BO126" s="33">
        <f>'Taux par niveau et catégorie'!BN17</f>
        <v>7.3565048215093937E-2</v>
      </c>
      <c r="BP126" s="44">
        <f>'Taux par niveau et catégorie'!BO17</f>
        <v>3.845120642520853E-2</v>
      </c>
      <c r="BQ126" s="28">
        <f>'Taux par niveau et catégorie'!BP17</f>
        <v>6.7449977884007931E-2</v>
      </c>
      <c r="BR126" s="28">
        <f>'Taux par niveau et catégorie'!BQ17</f>
        <v>8.3722664975781208E-2</v>
      </c>
      <c r="BS126" s="28">
        <f>'Taux par niveau et catégorie'!BR17</f>
        <v>9.4419503185579623E-2</v>
      </c>
      <c r="BT126" s="28">
        <f>'Taux par niveau et catégorie'!BS17</f>
        <v>9.430318680752954E-2</v>
      </c>
      <c r="BU126" s="97">
        <f>'Taux par niveau et catégorie'!BT17</f>
        <v>9.1348986329705784E-2</v>
      </c>
      <c r="BV126" s="33">
        <f>'Taux par niveau et catégorie'!BU17</f>
        <v>7.6733374527134954E-2</v>
      </c>
      <c r="BW126" s="44">
        <f>'Taux par niveau et catégorie'!BV17</f>
        <v>3.5515868780233349E-2</v>
      </c>
      <c r="BX126" s="28">
        <f>'Taux par niveau et catégorie'!BW17</f>
        <v>7.422007976477954E-2</v>
      </c>
      <c r="BY126" s="28">
        <f>'Taux par niveau et catégorie'!BX17</f>
        <v>8.6952995049752541E-2</v>
      </c>
      <c r="BZ126" s="28">
        <f>'Taux par niveau et catégorie'!BY17</f>
        <v>7.7551748947381038E-2</v>
      </c>
      <c r="CA126" s="28">
        <f>'Taux par niveau et catégorie'!BZ17</f>
        <v>8.4450303122721407E-2</v>
      </c>
      <c r="CB126" s="129">
        <f>'Taux par niveau et catégorie'!CA17</f>
        <v>7.8138525595741692E-2</v>
      </c>
      <c r="CC126" s="44">
        <f>'Taux par niveau et catégorie'!CB17</f>
        <v>5.6918542498872876E-2</v>
      </c>
      <c r="CD126" s="28">
        <f>'Taux par niveau et catégorie'!CC17</f>
        <v>3.952198546189338E-2</v>
      </c>
      <c r="CE126" s="20">
        <f>'Taux par niveau et catégorie'!CD17</f>
        <v>6.4450673887066767E-2</v>
      </c>
      <c r="CF126" s="20">
        <f>'Taux par niveau et catégorie'!CE17</f>
        <v>7.0670569197388775E-2</v>
      </c>
      <c r="CG126" s="20">
        <f>'Taux par niveau et catégorie'!CF17</f>
        <v>7.2786392594395177E-2</v>
      </c>
      <c r="CH126" s="20">
        <f>'Taux par niveau et catégorie'!CG17</f>
        <v>7.8060556720548208E-2</v>
      </c>
      <c r="CI126" s="129">
        <f>'Taux par niveau et catégorie'!CH17</f>
        <v>7.0917436020353691E-2</v>
      </c>
      <c r="CJ126" s="7">
        <f>'Taux par niveau et catégorie'!CI17</f>
        <v>5.926384975996795E-2</v>
      </c>
      <c r="CK126" s="156">
        <f>'Taux par niveau et catégorie'!CJ17</f>
        <v>7.2413729704755694E-2</v>
      </c>
      <c r="CL126" s="7">
        <f>'Taux par niveau et catégorie'!CK17</f>
        <v>4.5722765792019157E-2</v>
      </c>
      <c r="CM126" s="156">
        <f>'Taux par niveau et catégorie'!CL17</f>
        <v>3.954209327339115E-2</v>
      </c>
    </row>
    <row r="127" spans="1:91" x14ac:dyDescent="0.25">
      <c r="A127" s="284" t="s">
        <v>33</v>
      </c>
      <c r="B127" s="275" t="s">
        <v>49</v>
      </c>
      <c r="C127" s="13" t="s">
        <v>25</v>
      </c>
      <c r="D127" s="31">
        <f t="shared" si="39"/>
        <v>7.4052647445241246E-2</v>
      </c>
      <c r="E127" s="42">
        <f t="shared" si="40"/>
        <v>6.9223988957840432E-2</v>
      </c>
      <c r="F127" s="26">
        <f t="shared" si="41"/>
        <v>7.7528286219114201E-2</v>
      </c>
      <c r="G127" s="18">
        <f t="shared" si="42"/>
        <v>7.9046270734845006E-2</v>
      </c>
      <c r="H127" s="18">
        <f t="shared" si="43"/>
        <v>9.4846128000048921E-2</v>
      </c>
      <c r="I127" s="18">
        <f t="shared" si="44"/>
        <v>8.2716962450816528E-2</v>
      </c>
      <c r="J127" s="83">
        <f t="shared" si="44"/>
        <v>7.649721896118418E-2</v>
      </c>
      <c r="K127" s="31">
        <f t="shared" si="45"/>
        <v>7.5260191404369611E-2</v>
      </c>
      <c r="L127" s="42">
        <f t="shared" si="46"/>
        <v>7.4757615072625322E-2</v>
      </c>
      <c r="M127" s="26">
        <f t="shared" si="47"/>
        <v>7.669547188104632E-2</v>
      </c>
      <c r="N127" s="18">
        <f t="shared" si="48"/>
        <v>7.6213092815598515E-2</v>
      </c>
      <c r="O127" s="18">
        <f t="shared" si="49"/>
        <v>9.8043574328499944E-2</v>
      </c>
      <c r="P127" s="18">
        <f t="shared" si="50"/>
        <v>8.7204954694803258E-2</v>
      </c>
      <c r="Q127" s="83">
        <f t="shared" si="51"/>
        <v>7.8867868659080589E-2</v>
      </c>
      <c r="R127" s="31">
        <f>'Taux par niveau et catégorie'!Q18</f>
        <v>7.1974809009154511E-2</v>
      </c>
      <c r="S127" s="26">
        <f>'Taux par niveau et catégorie'!R18</f>
        <v>4.461233533319952E-2</v>
      </c>
      <c r="T127" s="26">
        <f>'Taux par niveau et catégorie'!S18</f>
        <v>6.2090898560665027E-2</v>
      </c>
      <c r="U127" s="18">
        <f>'Taux par niveau et catégorie'!T18</f>
        <v>4.7092895467267692E-2</v>
      </c>
      <c r="V127" s="18">
        <f>'Taux par niveau et catégorie'!U18</f>
        <v>9.1566397062201405E-2</v>
      </c>
      <c r="W127" s="18">
        <f>'Taux par niveau et catégorie'!V18</f>
        <v>8.1872301429181255E-2</v>
      </c>
      <c r="X127" s="154">
        <f>'Taux par niveau et catégorie'!W18</f>
        <v>6.8576505914663674E-2</v>
      </c>
      <c r="Y127" s="31">
        <f>'Taux par niveau et catégorie'!X18</f>
        <v>8.1984209264255661E-2</v>
      </c>
      <c r="Z127" s="26">
        <f>'Taux par niveau et catégorie'!Y18</f>
        <v>7.7017091127526832E-2</v>
      </c>
      <c r="AA127" s="26">
        <f>'Taux par niveau et catégorie'!Z18</f>
        <v>9.0435657519270324E-2</v>
      </c>
      <c r="AB127" s="18">
        <f>'Taux par niveau et catégorie'!AA18</f>
        <v>4.8859986147989302E-2</v>
      </c>
      <c r="AC127" s="18">
        <f>'Taux par niveau et catégorie'!AB18</f>
        <v>9.599165172723223E-2</v>
      </c>
      <c r="AD127" s="18">
        <f>'Taux par niveau et catégorie'!AC18</f>
        <v>9.0621543892728945E-2</v>
      </c>
      <c r="AE127" s="154">
        <f>'Taux par niveau et catégorie'!AD18</f>
        <v>8.177004938205519E-2</v>
      </c>
      <c r="AF127" s="31">
        <f>'Taux par niveau et catégorie'!AE18</f>
        <v>7.9638976704830305E-2</v>
      </c>
      <c r="AG127" s="26">
        <f>'Taux par niveau et catégorie'!AF18</f>
        <v>9.9040547493193923E-2</v>
      </c>
      <c r="AH127" s="26">
        <f>'Taux par niveau et catégorie'!AG18</f>
        <v>9.3110994556610815E-2</v>
      </c>
      <c r="AI127" s="18">
        <f>'Taux par niveau et catégorie'!AH18</f>
        <v>7.9825229483103347E-2</v>
      </c>
      <c r="AJ127" s="18">
        <f>'Taux par niveau et catégorie'!AI18</f>
        <v>9.4449611403322031E-2</v>
      </c>
      <c r="AK127" s="18">
        <f>'Taux par niveau et catégorie'!AJ18</f>
        <v>9.2116991716743979E-2</v>
      </c>
      <c r="AL127" s="154">
        <f>'Taux par niveau et catégorie'!AK18</f>
        <v>7.4003632228139216E-2</v>
      </c>
      <c r="AM127" s="31">
        <f>'Taux par niveau et catégorie'!AL18</f>
        <v>8.126130309340876E-2</v>
      </c>
      <c r="AN127" s="26">
        <f>'Taux par niveau et catégorie'!AM18</f>
        <v>9.3652457159641739E-2</v>
      </c>
      <c r="AO127" s="26">
        <f>'Taux par niveau et catégorie'!AN18</f>
        <v>7.8894943277895507E-2</v>
      </c>
      <c r="AP127" s="18">
        <f>'Taux par niveau et catégorie'!AO18</f>
        <v>7.8234242160865719E-2</v>
      </c>
      <c r="AQ127" s="18">
        <f>'Taux par niveau et catégorie'!AP18</f>
        <v>0.11212845464283037</v>
      </c>
      <c r="AR127" s="18">
        <f>'Taux par niveau et catégorie'!AQ18</f>
        <v>9.9033701379930131E-2</v>
      </c>
      <c r="AS127" s="154">
        <f>'Taux par niveau et catégorie'!AR18</f>
        <v>8.4040004755617348E-2</v>
      </c>
      <c r="AT127" s="3">
        <f>'Taux par niveau et catégorie'!AS18</f>
        <v>6.072874775696669E-2</v>
      </c>
      <c r="AU127" s="83">
        <f>'Taux par niveau et catégorie'!AT18</f>
        <v>8.3646722076560542E-2</v>
      </c>
      <c r="AV127" s="18">
        <f>'Taux par niveau et catégorie'!AU18</f>
        <v>7.4757632092644827E-2</v>
      </c>
      <c r="AW127" s="18">
        <f>'Taux par niveau et catégorie'!AV18</f>
        <v>8.4655334575842414E-2</v>
      </c>
      <c r="AX127" s="18">
        <f>'Taux par niveau et catégorie'!AW18</f>
        <v>0.10283851564662844</v>
      </c>
      <c r="AY127" s="18">
        <f>'Taux par niveau et catégorie'!AX18</f>
        <v>8.8697835355271801E-2</v>
      </c>
      <c r="AZ127" s="86">
        <f>'Taux par niveau et catégorie'!AY18</f>
        <v>8.6607551540260161E-2</v>
      </c>
      <c r="BA127" s="3">
        <f>'Taux par niveau et catégorie'!AZ18</f>
        <v>8.1249945082710495E-2</v>
      </c>
      <c r="BB127" s="83">
        <f>'Taux par niveau et catégorie'!BA18</f>
        <v>6.9567040193193735E-2</v>
      </c>
      <c r="BC127" s="18">
        <f>'Taux par niveau et catégorie'!BB18</f>
        <v>7.7738500975995412E-2</v>
      </c>
      <c r="BD127" s="18">
        <f>'Taux par niveau et catégorie'!BC18</f>
        <v>8.3906501748233192E-2</v>
      </c>
      <c r="BE127" s="18">
        <f>'Taux par niveau et catégorie'!BD18</f>
        <v>9.9906495292156144E-2</v>
      </c>
      <c r="BF127" s="18">
        <f>'Taux par niveau et catégorie'!BE18</f>
        <v>8.6836036744867354E-2</v>
      </c>
      <c r="BG127" s="86">
        <f>'Taux par niveau et catégorie'!BF18</f>
        <v>0.10188470682101639</v>
      </c>
      <c r="BH127" s="31">
        <f>'Taux par niveau et catégorie'!BG18</f>
        <v>7.1623979434157589E-2</v>
      </c>
      <c r="BI127" s="42">
        <f>'Taux par niveau et catégorie'!BH18</f>
        <v>8.0827779935979158E-2</v>
      </c>
      <c r="BJ127" s="26">
        <f>'Taux par niveau et catégorie'!BI18</f>
        <v>6.8192209627040326E-2</v>
      </c>
      <c r="BK127" s="26">
        <f>'Taux par niveau et catégorie'!BJ18</f>
        <v>9.6643338267795753E-2</v>
      </c>
      <c r="BL127" s="18">
        <f>'Taux par niveau et catégorie'!BK18</f>
        <v>9.0583003439384649E-2</v>
      </c>
      <c r="BM127" s="18">
        <f>'Taux par niveau et catégorie'!BL18</f>
        <v>8.2189936958989837E-2</v>
      </c>
      <c r="BN127" s="86">
        <f>'Taux par niveau et catégorie'!BM18</f>
        <v>6.2693155313698692E-2</v>
      </c>
      <c r="BO127" s="31">
        <f>'Taux par niveau et catégorie'!BN18</f>
        <v>7.3619560889472815E-2</v>
      </c>
      <c r="BP127" s="42">
        <f>'Taux par niveau et catégorie'!BO18</f>
        <v>4.9696947261707175E-2</v>
      </c>
      <c r="BQ127" s="26">
        <f>'Taux par niveau et catégorie'!BP18</f>
        <v>6.8342938438248374E-2</v>
      </c>
      <c r="BR127" s="26">
        <f>'Taux par niveau et catégorie'!BQ18</f>
        <v>9.0487214673690808E-2</v>
      </c>
      <c r="BS127" s="26">
        <f>'Taux par niveau et catégorie'!BR18</f>
        <v>9.6884465414244184E-2</v>
      </c>
      <c r="BT127" s="26">
        <f>'Taux par niveau et catégorie'!BS18</f>
        <v>7.6271290080712803E-2</v>
      </c>
      <c r="BU127" s="95">
        <f>'Taux par niveau et catégorie'!BT18</f>
        <v>7.1367343317194062E-2</v>
      </c>
      <c r="BV127" s="31">
        <f>'Taux par niveau et catégorie'!BU18</f>
        <v>7.4556779333440806E-2</v>
      </c>
      <c r="BW127" s="42">
        <f>'Taux par niveau et catégorie'!BV18</f>
        <v>4.690005743277597E-2</v>
      </c>
      <c r="BX127" s="26">
        <f>'Taux par niveau et catégorie'!BW18</f>
        <v>9.2653911173767825E-2</v>
      </c>
      <c r="BY127" s="26">
        <f>'Taux par niveau et catégorie'!BX18</f>
        <v>9.9931768208549127E-2</v>
      </c>
      <c r="BZ127" s="26">
        <f>'Taux par niveau et catégorie'!BY18</f>
        <v>8.0300887231580298E-2</v>
      </c>
      <c r="CA127" s="26">
        <f>'Taux par niveau et catégorie'!BZ18</f>
        <v>6.8528949726075122E-2</v>
      </c>
      <c r="CB127" s="127">
        <f>'Taux par niveau et catégorie'!CA18</f>
        <v>7.8216918853064504E-2</v>
      </c>
      <c r="CC127" s="42">
        <f>'Taux par niveau et catégorie'!CB18</f>
        <v>6.3888163884014693E-2</v>
      </c>
      <c r="CD127" s="26">
        <f>'Taux par niveau et catégorie'!CC18</f>
        <v>4.7278911564625853E-2</v>
      </c>
      <c r="CE127" s="18">
        <f>'Taux par niveau et catégorie'!CD18</f>
        <v>6.906517596900355E-2</v>
      </c>
      <c r="CF127" s="18">
        <f>'Taux par niveau et catégorie'!CE18</f>
        <v>8.0826196615112783E-2</v>
      </c>
      <c r="CG127" s="18">
        <f>'Taux par niveau et catégorie'!CF18</f>
        <v>8.3811798140909444E-2</v>
      </c>
      <c r="CH127" s="18">
        <f>'Taux par niveau et catégorie'!CG18</f>
        <v>6.1001037223664116E-2</v>
      </c>
      <c r="CI127" s="127">
        <f>'Taux par niveau et catégorie'!CH18</f>
        <v>5.5812321486132598E-2</v>
      </c>
      <c r="CJ127" s="3">
        <f>'Taux par niveau et catégorie'!CI18</f>
        <v>8.9698632432742759E-2</v>
      </c>
      <c r="CK127" s="154">
        <f>'Taux par niveau et catégorie'!CJ18</f>
        <v>6.1079269250497011E-2</v>
      </c>
      <c r="CL127" s="3">
        <f>'Taux par niveau et catégorie'!CK18</f>
        <v>7.9613697485573842E-2</v>
      </c>
      <c r="CM127" s="154">
        <f>'Taux par niveau et catégorie'!CL18</f>
        <v>4.1594665633385104E-2</v>
      </c>
    </row>
    <row r="128" spans="1:91" x14ac:dyDescent="0.25">
      <c r="A128" s="285"/>
      <c r="B128" s="276"/>
      <c r="C128" s="14" t="s">
        <v>26</v>
      </c>
      <c r="D128" s="32">
        <f t="shared" si="39"/>
        <v>7.7684989722742404E-2</v>
      </c>
      <c r="E128" s="43">
        <f t="shared" si="40"/>
        <v>6.892605859666566E-2</v>
      </c>
      <c r="F128" s="27">
        <f t="shared" si="41"/>
        <v>7.0306291305441165E-2</v>
      </c>
      <c r="G128" s="19">
        <f t="shared" si="42"/>
        <v>9.3393017196930384E-2</v>
      </c>
      <c r="H128" s="19">
        <f t="shared" si="43"/>
        <v>9.3947042076615139E-2</v>
      </c>
      <c r="I128" s="19">
        <f t="shared" si="44"/>
        <v>9.7460861854326425E-2</v>
      </c>
      <c r="J128" s="84">
        <f t="shared" si="44"/>
        <v>9.3551112047314436E-2</v>
      </c>
      <c r="K128" s="32">
        <f t="shared" si="45"/>
        <v>7.8436441091911169E-2</v>
      </c>
      <c r="L128" s="43">
        <f t="shared" si="46"/>
        <v>7.7268597781430706E-2</v>
      </c>
      <c r="M128" s="27">
        <f t="shared" si="47"/>
        <v>6.9148963858228343E-2</v>
      </c>
      <c r="N128" s="19">
        <f t="shared" si="48"/>
        <v>9.452042209311351E-2</v>
      </c>
      <c r="O128" s="19">
        <f t="shared" si="49"/>
        <v>9.5038669926092167E-2</v>
      </c>
      <c r="P128" s="19">
        <f t="shared" si="50"/>
        <v>9.927993385076099E-2</v>
      </c>
      <c r="Q128" s="84">
        <f t="shared" si="51"/>
        <v>9.502764596712833E-2</v>
      </c>
      <c r="R128" s="32">
        <f>'Taux par niveau et catégorie'!Q19</f>
        <v>4.52675568373926E-2</v>
      </c>
      <c r="S128" s="27">
        <f>'Taux par niveau et catégorie'!R19</f>
        <v>4.7100065214562434E-2</v>
      </c>
      <c r="T128" s="27">
        <f>'Taux par niveau et catégorie'!S19</f>
        <v>5.229544762392517E-2</v>
      </c>
      <c r="U128" s="19">
        <f>'Taux par niveau et catégorie'!T19</f>
        <v>6.0069842169045984E-2</v>
      </c>
      <c r="V128" s="19">
        <f>'Taux par niveau et catégorie'!U19</f>
        <v>6.8605816212303203E-2</v>
      </c>
      <c r="W128" s="19">
        <f>'Taux par niveau et catégorie'!V19</f>
        <v>7.793866195481991E-2</v>
      </c>
      <c r="X128" s="155">
        <f>'Taux par niveau et catégorie'!W19</f>
        <v>7.4715113138275238E-2</v>
      </c>
      <c r="Y128" s="32">
        <f>'Taux par niveau et catégorie'!X19</f>
        <v>6.7892559558703588E-2</v>
      </c>
      <c r="Z128" s="27">
        <f>'Taux par niveau et catégorie'!Y19</f>
        <v>6.8616592583365402E-2</v>
      </c>
      <c r="AA128" s="27">
        <f>'Taux par niveau et catégorie'!Z19</f>
        <v>8.0003336909918843E-2</v>
      </c>
      <c r="AB128" s="19">
        <f>'Taux par niveau et catégorie'!AA19</f>
        <v>8.7188207528160977E-2</v>
      </c>
      <c r="AC128" s="19">
        <f>'Taux par niveau et catégorie'!AB19</f>
        <v>8.5751273191051622E-2</v>
      </c>
      <c r="AD128" s="19">
        <f>'Taux par niveau et catégorie'!AC19</f>
        <v>9.1796162561542508E-2</v>
      </c>
      <c r="AE128" s="155">
        <f>'Taux par niveau et catégorie'!AD19</f>
        <v>8.4130956243185492E-2</v>
      </c>
      <c r="AF128" s="32">
        <f>'Taux par niveau et catégorie'!AE19</f>
        <v>8.1279485507793472E-2</v>
      </c>
      <c r="AG128" s="27">
        <f>'Taux par niveau et catégorie'!AF19</f>
        <v>8.1022234234717383E-2</v>
      </c>
      <c r="AH128" s="27">
        <f>'Taux par niveau et catégorie'!AG19</f>
        <v>6.2567771687345661E-2</v>
      </c>
      <c r="AI128" s="19">
        <f>'Taux par niveau et catégorie'!AH19</f>
        <v>9.7460513528792744E-2</v>
      </c>
      <c r="AJ128" s="19">
        <f>'Taux par niveau et catégorie'!AI19</f>
        <v>8.9353012924209663E-2</v>
      </c>
      <c r="AK128" s="19">
        <f>'Taux par niveau et catégorie'!AJ19</f>
        <v>9.9465381314854134E-2</v>
      </c>
      <c r="AL128" s="155">
        <f>'Taux par niveau et catégorie'!AK19</f>
        <v>8.8931300497394936E-2</v>
      </c>
      <c r="AM128" s="32">
        <f>'Taux par niveau et catégorie'!AL19</f>
        <v>8.7557990574378769E-2</v>
      </c>
      <c r="AN128" s="27">
        <f>'Taux par niveau et catégorie'!AM19</f>
        <v>9.3078042600787836E-2</v>
      </c>
      <c r="AO128" s="27">
        <f>'Taux par niveau et catégorie'!AN19</f>
        <v>6.7238674466270867E-2</v>
      </c>
      <c r="AP128" s="19">
        <f>'Taux par niveau et catégorie'!AO19</f>
        <v>9.9894173306039877E-2</v>
      </c>
      <c r="AQ128" s="19">
        <f>'Taux par niveau et catégorie'!AP19</f>
        <v>0.1149346977555514</v>
      </c>
      <c r="AR128" s="19">
        <f>'Taux par niveau et catégorie'!AQ19</f>
        <v>0.11348526290651995</v>
      </c>
      <c r="AS128" s="155">
        <f>'Taux par niveau et catégorie'!AR19</f>
        <v>0.10316750050840412</v>
      </c>
      <c r="AT128" s="5">
        <f>'Taux par niveau et catégorie'!AS19</f>
        <v>8.8906380629879572E-2</v>
      </c>
      <c r="AU128" s="84">
        <f>'Taux par niveau et catégorie'!AT19</f>
        <v>9.4156655291741498E-2</v>
      </c>
      <c r="AV128" s="19">
        <f>'Taux par niveau et catégorie'!AU19</f>
        <v>6.9091776424767187E-2</v>
      </c>
      <c r="AW128" s="19">
        <f>'Taux par niveau et catégorie'!AV19</f>
        <v>0.11314629202783477</v>
      </c>
      <c r="AX128" s="19">
        <f>'Taux par niveau et catégorie'!AW19</f>
        <v>9.6349058821126182E-2</v>
      </c>
      <c r="AY128" s="19">
        <f>'Taux par niveau et catégorie'!AX19</f>
        <v>0.10347625257527691</v>
      </c>
      <c r="AZ128" s="87">
        <f>'Taux par niveau et catégorie'!AY19</f>
        <v>0.11125379933935731</v>
      </c>
      <c r="BA128" s="5">
        <f>'Taux par niveau et catégorie'!AZ19</f>
        <v>0.100320181146837</v>
      </c>
      <c r="BB128" s="84">
        <f>'Taux par niveau et catégorie'!BA19</f>
        <v>0.10211775232488227</v>
      </c>
      <c r="BC128" s="19">
        <f>'Taux par niveau et catégorie'!BB19</f>
        <v>7.4392955652625492E-2</v>
      </c>
      <c r="BD128" s="19">
        <f>'Taux par niveau et catégorie'!BC19</f>
        <v>0.10855642654213364</v>
      </c>
      <c r="BE128" s="19">
        <f>'Taux par niveau et catégorie'!BD19</f>
        <v>0.10428243442497195</v>
      </c>
      <c r="BF128" s="19">
        <f>'Taux par niveau et catégorie'!BE19</f>
        <v>0.10682671894053637</v>
      </c>
      <c r="BG128" s="87">
        <f>'Taux par niveau et catégorie'!BF19</f>
        <v>0.10283629340525989</v>
      </c>
      <c r="BH128" s="32">
        <f>'Taux par niveau et catégorie'!BG19</f>
        <v>8.2028012391287097E-2</v>
      </c>
      <c r="BI128" s="43">
        <f>'Taux par niveau et catégorie'!BH19</f>
        <v>9.1192752935564683E-2</v>
      </c>
      <c r="BJ128" s="27">
        <f>'Taux par niveau et catégorie'!BI19</f>
        <v>7.6851129437111573E-2</v>
      </c>
      <c r="BK128" s="27">
        <f>'Taux par niveau et catégorie'!BJ19</f>
        <v>0.10041811164615631</v>
      </c>
      <c r="BL128" s="19">
        <f>'Taux par niveau et catégorie'!BK19</f>
        <v>9.8598080652666717E-2</v>
      </c>
      <c r="BM128" s="19">
        <f>'Taux par niveau et catégorie'!BL19</f>
        <v>9.7553521841122717E-2</v>
      </c>
      <c r="BN128" s="87">
        <f>'Taux par niveau et catégorie'!BM19</f>
        <v>9.3798529937776515E-2</v>
      </c>
      <c r="BO128" s="32">
        <f>'Taux par niveau et catégorie'!BN19</f>
        <v>7.4239362089017408E-2</v>
      </c>
      <c r="BP128" s="43">
        <f>'Taux par niveau et catégorie'!BO19</f>
        <v>4.08646870658241E-2</v>
      </c>
      <c r="BQ128" s="27">
        <f>'Taux par niveau et catégorie'!BP19</f>
        <v>7.0750618663861897E-2</v>
      </c>
      <c r="BR128" s="27">
        <f>'Taux par niveau et catégorie'!BQ19</f>
        <v>8.9429809996743811E-2</v>
      </c>
      <c r="BS128" s="27">
        <f>'Taux par niveau et catégorie'!BR19</f>
        <v>0.10243498542685658</v>
      </c>
      <c r="BT128" s="27">
        <f>'Taux par niveau et catégorie'!BS19</f>
        <v>0.10369750871141535</v>
      </c>
      <c r="BU128" s="96">
        <f>'Taux par niveau et catégorie'!BT19</f>
        <v>0.10138767466737317</v>
      </c>
      <c r="BV128" s="32">
        <f>'Taux par niveau et catégorie'!BU19</f>
        <v>8.2884774913692949E-2</v>
      </c>
      <c r="BW128" s="43">
        <f>'Taux par niveau et catégorie'!BV19</f>
        <v>3.3317176162602595E-2</v>
      </c>
      <c r="BX128" s="27">
        <f>'Taux par niveau et catégorie'!BW19</f>
        <v>7.9002202541734595E-2</v>
      </c>
      <c r="BY128" s="27">
        <f>'Taux par niveau et catégorie'!BX19</f>
        <v>9.6107499723197792E-2</v>
      </c>
      <c r="BZ128" s="27">
        <f>'Taux par niveau et catégorie'!BY19</f>
        <v>8.7431809199755642E-2</v>
      </c>
      <c r="CA128" s="27">
        <f>'Taux par niveau et catégorie'!BZ19</f>
        <v>8.900591630956986E-2</v>
      </c>
      <c r="CB128" s="128">
        <f>'Taux par niveau et catégorie'!CA19</f>
        <v>8.5759266508009607E-2</v>
      </c>
      <c r="CC128" s="43">
        <f>'Taux par niveau et catégorie'!CB19</f>
        <v>6.6473593578441736E-2</v>
      </c>
      <c r="CD128" s="27">
        <f>'Taux par niveau et catégorie'!CC19</f>
        <v>3.7794627552608449E-2</v>
      </c>
      <c r="CE128" s="19">
        <f>'Taux par niveau et catégorie'!CD19</f>
        <v>7.0868999646850186E-2</v>
      </c>
      <c r="CF128" s="19">
        <f>'Taux par niveau et catégorie'!CE19</f>
        <v>8.1659295501197979E-2</v>
      </c>
      <c r="CG128" s="19">
        <f>'Taux par niveau et catégorie'!CF19</f>
        <v>9.1729252157658328E-2</v>
      </c>
      <c r="CH128" s="19">
        <f>'Taux par niveau et catégorie'!CG19</f>
        <v>9.1363231427606537E-2</v>
      </c>
      <c r="CI128" s="128">
        <f>'Taux par niveau et catégorie'!CH19</f>
        <v>8.9530686228108072E-2</v>
      </c>
      <c r="CJ128" s="5">
        <f>'Taux par niveau et catégorie'!CI19</f>
        <v>7.2137781717572097E-2</v>
      </c>
      <c r="CK128" s="155">
        <f>'Taux par niveau et catégorie'!CJ19</f>
        <v>8.6563798454896923E-2</v>
      </c>
      <c r="CL128" s="5">
        <f>'Taux par niveau et catégorie'!CK19</f>
        <v>5.2726527903732445E-2</v>
      </c>
      <c r="CM128" s="155">
        <f>'Taux par niveau et catégorie'!CL19</f>
        <v>4.5536804511470984E-2</v>
      </c>
    </row>
    <row r="129" spans="1:91" x14ac:dyDescent="0.25">
      <c r="A129" s="285"/>
      <c r="B129" s="276"/>
      <c r="C129" s="14" t="s">
        <v>27</v>
      </c>
      <c r="D129" s="32">
        <f t="shared" si="39"/>
        <v>7.2479990811699785E-2</v>
      </c>
      <c r="E129" s="43">
        <f t="shared" si="40"/>
        <v>6.4994854563693222E-2</v>
      </c>
      <c r="F129" s="27">
        <f t="shared" si="41"/>
        <v>6.3584294925895235E-2</v>
      </c>
      <c r="G129" s="19">
        <f t="shared" si="42"/>
        <v>7.5315214554166038E-2</v>
      </c>
      <c r="H129" s="19">
        <f t="shared" si="43"/>
        <v>6.7113748162330331E-2</v>
      </c>
      <c r="I129" s="19">
        <f t="shared" si="44"/>
        <v>7.5350675269702017E-2</v>
      </c>
      <c r="J129" s="84">
        <f t="shared" si="44"/>
        <v>7.1277380620755212E-2</v>
      </c>
      <c r="K129" s="32">
        <f t="shared" si="45"/>
        <v>7.1632285647631647E-2</v>
      </c>
      <c r="L129" s="43">
        <f t="shared" si="46"/>
        <v>7.3705427656086883E-2</v>
      </c>
      <c r="M129" s="27">
        <f t="shared" si="47"/>
        <v>6.4548259867759181E-2</v>
      </c>
      <c r="N129" s="19">
        <f t="shared" si="48"/>
        <v>7.7862798294395158E-2</v>
      </c>
      <c r="O129" s="19">
        <f t="shared" si="49"/>
        <v>6.6762586596886747E-2</v>
      </c>
      <c r="P129" s="19">
        <f t="shared" si="50"/>
        <v>7.4695136691675768E-2</v>
      </c>
      <c r="Q129" s="84">
        <f t="shared" si="51"/>
        <v>7.1928715630231885E-2</v>
      </c>
      <c r="R129" s="32">
        <f>'Taux par niveau et catégorie'!Q20</f>
        <v>4.6555946728239726E-2</v>
      </c>
      <c r="S129" s="27">
        <f>'Taux par niveau et catégorie'!R20</f>
        <v>5.7049515813432414E-2</v>
      </c>
      <c r="T129" s="27">
        <f>'Taux par niveau et catégorie'!S20</f>
        <v>5.4459461656754284E-2</v>
      </c>
      <c r="U129" s="19">
        <f>'Taux par niveau et catégorie'!T20</f>
        <v>4.6594805549230282E-2</v>
      </c>
      <c r="V129" s="19">
        <f>'Taux par niveau et catégorie'!U20</f>
        <v>5.3832475449264762E-2</v>
      </c>
      <c r="W129" s="19">
        <f>'Taux par niveau et catégorie'!V20</f>
        <v>5.2019001881095511E-2</v>
      </c>
      <c r="X129" s="155">
        <f>'Taux par niveau et catégorie'!W20</f>
        <v>5.1575999984487586E-2</v>
      </c>
      <c r="Y129" s="32">
        <f>'Taux par niveau et catégorie'!X20</f>
        <v>6.8036056236709511E-2</v>
      </c>
      <c r="Z129" s="27">
        <f>'Taux par niveau et catégorie'!Y20</f>
        <v>7.4394490572508284E-2</v>
      </c>
      <c r="AA129" s="27">
        <f>'Taux par niveau et catégorie'!Z20</f>
        <v>7.4548652523997658E-2</v>
      </c>
      <c r="AB129" s="19">
        <f>'Taux par niveau et catégorie'!AA20</f>
        <v>6.7238903220594587E-2</v>
      </c>
      <c r="AC129" s="19">
        <f>'Taux par niveau et catégorie'!AB20</f>
        <v>5.9737280996856941E-2</v>
      </c>
      <c r="AD129" s="19">
        <f>'Taux par niveau et catégorie'!AC20</f>
        <v>6.7004975556049284E-2</v>
      </c>
      <c r="AE129" s="155">
        <f>'Taux par niveau et catégorie'!AD20</f>
        <v>6.7659103558179154E-2</v>
      </c>
      <c r="AF129" s="32">
        <f>'Taux par niveau et catégorie'!AE20</f>
        <v>7.116805363719092E-2</v>
      </c>
      <c r="AG129" s="27">
        <f>'Taux par niveau et catégorie'!AF20</f>
        <v>7.8932042092390242E-2</v>
      </c>
      <c r="AH129" s="27">
        <f>'Taux par niveau et catégorie'!AG20</f>
        <v>5.4913029488428453E-2</v>
      </c>
      <c r="AI129" s="19">
        <f>'Taux par niveau et catégorie'!AH20</f>
        <v>7.7676944578698059E-2</v>
      </c>
      <c r="AJ129" s="19">
        <f>'Taux par niveau et catégorie'!AI20</f>
        <v>6.2507197566375405E-2</v>
      </c>
      <c r="AK129" s="19">
        <f>'Taux par niveau et catégorie'!AJ20</f>
        <v>7.2980534729535279E-2</v>
      </c>
      <c r="AL129" s="155">
        <f>'Taux par niveau et catégorie'!AK20</f>
        <v>6.610161144170662E-2</v>
      </c>
      <c r="AM129" s="32">
        <f>'Taux par niveau et catégorie'!AL20</f>
        <v>8.1630305045843662E-2</v>
      </c>
      <c r="AN129" s="27">
        <f>'Taux par niveau et catégorie'!AM20</f>
        <v>9.4010705849965001E-2</v>
      </c>
      <c r="AO129" s="27">
        <f>'Taux par niveau et catégorie'!AN20</f>
        <v>7.1580295694931212E-2</v>
      </c>
      <c r="AP129" s="19">
        <f>'Taux par niveau et catégorie'!AO20</f>
        <v>7.9601742203229631E-2</v>
      </c>
      <c r="AQ129" s="19">
        <f>'Taux par niveau et catégorie'!AP20</f>
        <v>8.4235239239200094E-2</v>
      </c>
      <c r="AR129" s="19">
        <f>'Taux par niveau et catégorie'!AQ20</f>
        <v>8.3178926556188457E-2</v>
      </c>
      <c r="AS129" s="155">
        <f>'Taux par niveau et catégorie'!AR20</f>
        <v>8.0971628345577043E-2</v>
      </c>
      <c r="AT129" s="5">
        <f>'Taux par niveau et catégorie'!AS20</f>
        <v>7.328368026601445E-2</v>
      </c>
      <c r="AU129" s="84">
        <f>'Taux par niveau et catégorie'!AT20</f>
        <v>8.6998887237759198E-2</v>
      </c>
      <c r="AV129" s="19">
        <f>'Taux par niveau et catégorie'!AU20</f>
        <v>7.0090002904950002E-2</v>
      </c>
      <c r="AW129" s="19">
        <f>'Taux par niveau et catégorie'!AV20</f>
        <v>0.10831583006757582</v>
      </c>
      <c r="AX129" s="19">
        <f>'Taux par niveau et catégorie'!AW20</f>
        <v>7.0048045823955768E-2</v>
      </c>
      <c r="AY129" s="19">
        <f>'Taux par niveau et catégorie'!AX20</f>
        <v>8.5018213521672339E-2</v>
      </c>
      <c r="AZ129" s="87">
        <f>'Taux par niveau et catégorie'!AY20</f>
        <v>7.7414824193105303E-2</v>
      </c>
      <c r="BA129" s="5">
        <f>'Taux par niveau et catégorie'!AZ20</f>
        <v>9.0069317740063715E-2</v>
      </c>
      <c r="BB129" s="84">
        <f>'Taux par niveau et catégorie'!BA20</f>
        <v>9.1705850497250108E-2</v>
      </c>
      <c r="BC129" s="19">
        <f>'Taux par niveau et catégorie'!BB20</f>
        <v>6.433131195925533E-2</v>
      </c>
      <c r="BD129" s="19">
        <f>'Taux par niveau et catégorie'!BC20</f>
        <v>9.1052506683381593E-2</v>
      </c>
      <c r="BE129" s="19">
        <f>'Taux par niveau et catégorie'!BD20</f>
        <v>7.1474265044501384E-2</v>
      </c>
      <c r="BF129" s="19">
        <f>'Taux par niveau et catégorie'!BE20</f>
        <v>8.7017825231880452E-2</v>
      </c>
      <c r="BG129" s="87">
        <f>'Taux par niveau et catégorie'!BF20</f>
        <v>8.2843780153154842E-2</v>
      </c>
      <c r="BH129" s="32">
        <f>'Taux par niveau et catégorie'!BG20</f>
        <v>7.6742635991147112E-2</v>
      </c>
      <c r="BI129" s="43">
        <f>'Taux par niveau et catégorie'!BH20</f>
        <v>6.9273337659616893E-2</v>
      </c>
      <c r="BJ129" s="27">
        <f>'Taux par niveau et catégorie'!BI20</f>
        <v>6.5686864881072393E-2</v>
      </c>
      <c r="BK129" s="27">
        <f>'Taux par niveau et catégorie'!BJ20</f>
        <v>8.7805752586215965E-2</v>
      </c>
      <c r="BL129" s="19">
        <f>'Taux par niveau et catégorie'!BK20</f>
        <v>6.8466087332271885E-2</v>
      </c>
      <c r="BM129" s="19">
        <f>'Taux par niveau et catégorie'!BL20</f>
        <v>6.8218964964500584E-2</v>
      </c>
      <c r="BN129" s="87">
        <f>'Taux par niveau et catégorie'!BM20</f>
        <v>7.2970484886423062E-2</v>
      </c>
      <c r="BO129" s="32">
        <f>'Taux par niveau et catégorie'!BN20</f>
        <v>6.5572289535844028E-2</v>
      </c>
      <c r="BP129" s="43">
        <f>'Taux par niveau et catégorie'!BO20</f>
        <v>3.7278591525772994E-2</v>
      </c>
      <c r="BQ129" s="27">
        <f>'Taux par niveau et catégorie'!BP20</f>
        <v>6.0776459832684072E-2</v>
      </c>
      <c r="BR129" s="27">
        <f>'Taux par niveau et catégorie'!BQ20</f>
        <v>6.461590146623529E-2</v>
      </c>
      <c r="BS129" s="27">
        <f>'Taux par niveau et catégorie'!BR20</f>
        <v>6.3800101322667738E-2</v>
      </c>
      <c r="BT129" s="27">
        <f>'Taux par niveau et catégorie'!BS20</f>
        <v>8.2122651092484206E-2</v>
      </c>
      <c r="BU129" s="96">
        <f>'Taux par niveau et catégorie'!BT20</f>
        <v>7.5892292479221482E-2</v>
      </c>
      <c r="BV129" s="32">
        <f>'Taux par niveau et catégorie'!BU20</f>
        <v>8.0329183855843742E-2</v>
      </c>
      <c r="BW129" s="43">
        <f>'Taux par niveau et catégorie'!BV20</f>
        <v>2.9287768729691771E-2</v>
      </c>
      <c r="BX129" s="27">
        <f>'Taux par niveau et catégorie'!BW20</f>
        <v>6.0338435689217484E-2</v>
      </c>
      <c r="BY129" s="27">
        <f>'Taux par niveau et catégorie'!BX20</f>
        <v>7.0907683630159313E-2</v>
      </c>
      <c r="BZ129" s="27">
        <f>'Taux par niveau et catégorie'!BY20</f>
        <v>6.10397173440132E-2</v>
      </c>
      <c r="CA129" s="27">
        <f>'Taux par niveau et catégorie'!BZ20</f>
        <v>7.3201183848782797E-2</v>
      </c>
      <c r="CB129" s="128">
        <f>'Taux par niveau et catégorie'!CA20</f>
        <v>6.7581314859080643E-2</v>
      </c>
      <c r="CC129" s="43">
        <f>'Taux par niveau et catégorie'!CB20</f>
        <v>7.1412439080100837E-2</v>
      </c>
      <c r="CD129" s="27">
        <f>'Taux par niveau et catégorie'!CC20</f>
        <v>3.1017355658545496E-2</v>
      </c>
      <c r="CE129" s="19">
        <f>'Taux par niveau et catégorie'!CD20</f>
        <v>5.9118434627661413E-2</v>
      </c>
      <c r="CF129" s="19">
        <f>'Taux par niveau et catégorie'!CE20</f>
        <v>5.9342075556339878E-2</v>
      </c>
      <c r="CG129" s="19">
        <f>'Taux par niveau et catégorie'!CF20</f>
        <v>7.5997071504196156E-2</v>
      </c>
      <c r="CH129" s="19">
        <f>'Taux par niveau et catégorie'!CG20</f>
        <v>8.2744475314831173E-2</v>
      </c>
      <c r="CI129" s="128">
        <f>'Taux par niveau et catégorie'!CH20</f>
        <v>6.9762766306616528E-2</v>
      </c>
      <c r="CJ129" s="5">
        <f>'Taux par niveau et catégorie'!CI20</f>
        <v>5.7040875477498532E-2</v>
      </c>
      <c r="CK129" s="155">
        <f>'Taux par niveau et catégorie'!CJ20</f>
        <v>7.9383072426826226E-2</v>
      </c>
      <c r="CL129" s="5">
        <f>'Taux par niveau et catégorie'!CK20</f>
        <v>3.665519244774787E-2</v>
      </c>
      <c r="CM129" s="155">
        <f>'Taux par niveau et catégorie'!CL20</f>
        <v>2.7098918791740579E-2</v>
      </c>
    </row>
    <row r="130" spans="1:91" x14ac:dyDescent="0.25">
      <c r="A130" s="285"/>
      <c r="B130" s="276"/>
      <c r="C130" s="14" t="s">
        <v>28</v>
      </c>
      <c r="D130" s="32">
        <f t="shared" si="39"/>
        <v>6.6179075605989165E-2</v>
      </c>
      <c r="E130" s="43">
        <f t="shared" si="40"/>
        <v>6.0288241885879466E-2</v>
      </c>
      <c r="F130" s="27">
        <f t="shared" si="41"/>
        <v>5.8404272020405643E-2</v>
      </c>
      <c r="G130" s="19">
        <f t="shared" si="42"/>
        <v>7.5374372622980329E-2</v>
      </c>
      <c r="H130" s="19">
        <f t="shared" si="43"/>
        <v>7.61556727242617E-2</v>
      </c>
      <c r="I130" s="19">
        <f t="shared" si="44"/>
        <v>8.0608066026106026E-2</v>
      </c>
      <c r="J130" s="84">
        <f t="shared" si="44"/>
        <v>8.1965094228530239E-2</v>
      </c>
      <c r="K130" s="32">
        <f t="shared" si="45"/>
        <v>6.5457672938873973E-2</v>
      </c>
      <c r="L130" s="43">
        <f t="shared" si="46"/>
        <v>6.7447072526941612E-2</v>
      </c>
      <c r="M130" s="27">
        <f t="shared" si="47"/>
        <v>5.8657692962458138E-2</v>
      </c>
      <c r="N130" s="19">
        <f t="shared" si="48"/>
        <v>7.7736985626881194E-2</v>
      </c>
      <c r="O130" s="19">
        <f t="shared" si="49"/>
        <v>7.7566357439644518E-2</v>
      </c>
      <c r="P130" s="19">
        <f t="shared" si="50"/>
        <v>8.0320488048343477E-2</v>
      </c>
      <c r="Q130" s="84">
        <f t="shared" si="51"/>
        <v>8.4102140868747288E-2</v>
      </c>
      <c r="R130" s="32">
        <f>'Taux par niveau et catégorie'!Q21</f>
        <v>3.8018881710660153E-2</v>
      </c>
      <c r="S130" s="27">
        <f>'Taux par niveau et catégorie'!R21</f>
        <v>4.3865500594692346E-2</v>
      </c>
      <c r="T130" s="27">
        <f>'Taux par niveau et catégorie'!S21</f>
        <v>4.318911641729091E-2</v>
      </c>
      <c r="U130" s="19">
        <f>'Taux par niveau et catégorie'!T21</f>
        <v>4.8479787165483977E-2</v>
      </c>
      <c r="V130" s="19">
        <f>'Taux par niveau et catégorie'!U21</f>
        <v>5.7815249788661441E-2</v>
      </c>
      <c r="W130" s="19">
        <f>'Taux par niveau et catégorie'!V21</f>
        <v>5.9256340416806559E-2</v>
      </c>
      <c r="X130" s="155">
        <f>'Taux par niveau et catégorie'!W21</f>
        <v>6.8119500728302279E-2</v>
      </c>
      <c r="Y130" s="32">
        <f>'Taux par niveau et catégorie'!X21</f>
        <v>5.7625280695308721E-2</v>
      </c>
      <c r="Z130" s="27">
        <f>'Taux par niveau et catégorie'!Y21</f>
        <v>6.3696439409881983E-2</v>
      </c>
      <c r="AA130" s="27">
        <f>'Taux par niveau et catégorie'!Z21</f>
        <v>7.374358371312037E-2</v>
      </c>
      <c r="AB130" s="19">
        <f>'Taux par niveau et catégorie'!AA21</f>
        <v>6.5071074630224907E-2</v>
      </c>
      <c r="AC130" s="19">
        <f>'Taux par niveau et catégorie'!AB21</f>
        <v>7.1168004223219186E-2</v>
      </c>
      <c r="AD130" s="19">
        <f>'Taux par niveau et catégorie'!AC21</f>
        <v>6.8909033981033513E-2</v>
      </c>
      <c r="AE130" s="155">
        <f>'Taux par niveau et catégorie'!AD21</f>
        <v>7.7590655074347425E-2</v>
      </c>
      <c r="AF130" s="32">
        <f>'Taux par niveau et catégorie'!AE21</f>
        <v>6.2422586198845102E-2</v>
      </c>
      <c r="AG130" s="27">
        <f>'Taux par niveau et catégorie'!AF21</f>
        <v>6.4009400006947589E-2</v>
      </c>
      <c r="AH130" s="27">
        <f>'Taux par niveau et catégorie'!AG21</f>
        <v>5.1651274232921499E-2</v>
      </c>
      <c r="AI130" s="19">
        <f>'Taux par niveau et catégorie'!AH21</f>
        <v>8.1789801176020444E-2</v>
      </c>
      <c r="AJ130" s="19">
        <f>'Taux par niveau et catégorie'!AI21</f>
        <v>7.3369164071365636E-2</v>
      </c>
      <c r="AK130" s="19">
        <f>'Taux par niveau et catégorie'!AJ21</f>
        <v>7.7517611332252295E-2</v>
      </c>
      <c r="AL130" s="155">
        <f>'Taux par niveau et catégorie'!AK21</f>
        <v>7.830720046202759E-2</v>
      </c>
      <c r="AM130" s="32">
        <f>'Taux par niveau et catégorie'!AL21</f>
        <v>7.1178934057853097E-2</v>
      </c>
      <c r="AN130" s="27">
        <f>'Taux par niveau et catégorie'!AM21</f>
        <v>8.2513550505088823E-2</v>
      </c>
      <c r="AO130" s="27">
        <f>'Taux par niveau et catégorie'!AN21</f>
        <v>5.9522825956900914E-2</v>
      </c>
      <c r="AP130" s="19">
        <f>'Taux par niveau et catégorie'!AO21</f>
        <v>7.8657976507629013E-2</v>
      </c>
      <c r="AQ130" s="19">
        <f>'Taux par niveau et catégorie'!AP21</f>
        <v>0.10100687941570616</v>
      </c>
      <c r="AR130" s="19">
        <f>'Taux par niveau et catégorie'!AQ21</f>
        <v>9.394388661094151E-2</v>
      </c>
      <c r="AS130" s="155">
        <f>'Taux par niveau et catégorie'!AR21</f>
        <v>9.507267663758491E-2</v>
      </c>
      <c r="AT130" s="5">
        <f>'Taux par niveau et catégorie'!AS21</f>
        <v>7.591478886482976E-2</v>
      </c>
      <c r="AU130" s="84">
        <f>'Taux par niveau et catégorie'!AT21</f>
        <v>8.2865861199724555E-2</v>
      </c>
      <c r="AV130" s="19">
        <f>'Taux par niveau et catégorie'!AU21</f>
        <v>5.5791033553293005E-2</v>
      </c>
      <c r="AW130" s="19">
        <f>'Taux par niveau et catégorie'!AV21</f>
        <v>0.10145659958945716</v>
      </c>
      <c r="AX130" s="19">
        <f>'Taux par niveau et catégorie'!AW21</f>
        <v>7.4677582381931965E-2</v>
      </c>
      <c r="AY130" s="19">
        <f>'Taux par niveau et catégorie'!AX21</f>
        <v>8.2978789027914168E-2</v>
      </c>
      <c r="AZ130" s="87">
        <f>'Taux par niveau et catégorie'!AY21</f>
        <v>9.6552687023818154E-2</v>
      </c>
      <c r="BA130" s="5">
        <f>'Taux par niveau et catégorie'!AZ21</f>
        <v>9.0764980687658703E-2</v>
      </c>
      <c r="BB130" s="84">
        <f>'Taux par niveau et catégorie'!BA21</f>
        <v>9.0867494808436061E-2</v>
      </c>
      <c r="BC130" s="19">
        <f>'Taux par niveau et catégorie'!BB21</f>
        <v>6.5563983487536809E-2</v>
      </c>
      <c r="BD130" s="19">
        <f>'Taux par niveau et catégorie'!BC21</f>
        <v>9.0824301337082178E-2</v>
      </c>
      <c r="BE130" s="19">
        <f>'Taux par niveau et catégorie'!BD21</f>
        <v>7.9724885427308836E-2</v>
      </c>
      <c r="BF130" s="19">
        <f>'Taux par niveau et catégorie'!BE21</f>
        <v>8.9680313290891975E-2</v>
      </c>
      <c r="BG130" s="87">
        <f>'Taux par niveau et catégorie'!BF21</f>
        <v>9.383737563870595E-2</v>
      </c>
      <c r="BH130" s="32">
        <f>'Taux par niveau et catégorie'!BG21</f>
        <v>6.5728071846026095E-2</v>
      </c>
      <c r="BI130" s="43">
        <f>'Taux par niveau et catégorie'!BH21</f>
        <v>7.697549415825071E-2</v>
      </c>
      <c r="BJ130" s="27">
        <f>'Taux par niveau et catégorie'!BI21</f>
        <v>6.6426048061486262E-2</v>
      </c>
      <c r="BK130" s="27">
        <f>'Taux par niveau et catégorie'!BJ21</f>
        <v>8.4677486216537493E-2</v>
      </c>
      <c r="BL130" s="19">
        <f>'Taux par niveau et catégorie'!BK21</f>
        <v>8.0143200718676935E-2</v>
      </c>
      <c r="BM130" s="19">
        <f>'Taux par niveau et catégorie'!BL21</f>
        <v>8.2247910839621463E-2</v>
      </c>
      <c r="BN130" s="87">
        <f>'Taux par niveau et catégorie'!BM21</f>
        <v>7.783729281236916E-2</v>
      </c>
      <c r="BO130" s="32">
        <f>'Taux par niveau et catégorie'!BN21</f>
        <v>6.2007859449810167E-2</v>
      </c>
      <c r="BP130" s="43">
        <f>'Taux par niveau et catégorie'!BO21</f>
        <v>3.4782839532510844E-2</v>
      </c>
      <c r="BQ130" s="27">
        <f>'Taux par niveau et catégorie'!BP21</f>
        <v>5.3373678277115318E-2</v>
      </c>
      <c r="BR130" s="27">
        <f>'Taux par niveau et catégorie'!BQ21</f>
        <v>7.0938858392614351E-2</v>
      </c>
      <c r="BS130" s="27">
        <f>'Taux par niveau et catégorie'!BR21</f>
        <v>8.2625893490285984E-2</v>
      </c>
      <c r="BT130" s="27">
        <f>'Taux par niveau et catégorie'!BS21</f>
        <v>8.8030018887286385E-2</v>
      </c>
      <c r="BU130" s="96">
        <f>'Taux par niveau et catégorie'!BT21</f>
        <v>8.5499738572822878E-2</v>
      </c>
      <c r="BV130" s="32">
        <f>'Taux par niveau et catégorie'!BU21</f>
        <v>7.2757281025367868E-2</v>
      </c>
      <c r="BW130" s="43">
        <f>'Taux par niveau et catégorie'!BV21</f>
        <v>2.8752621513730637E-2</v>
      </c>
      <c r="BX130" s="27">
        <f>'Taux par niveau et catégorie'!BW21</f>
        <v>5.9099526989555652E-2</v>
      </c>
      <c r="BY130" s="27">
        <f>'Taux par niveau et catégorie'!BX21</f>
        <v>7.5631780525578438E-2</v>
      </c>
      <c r="BZ130" s="27">
        <f>'Taux par niveau et catégorie'!BY21</f>
        <v>6.6590416052549964E-2</v>
      </c>
      <c r="CA130" s="27">
        <f>'Taux par niveau et catégorie'!BZ21</f>
        <v>7.740972304212082E-2</v>
      </c>
      <c r="CB130" s="128">
        <f>'Taux par niveau et catégorie'!CA21</f>
        <v>7.1990994730980529E-2</v>
      </c>
      <c r="CC130" s="43">
        <f>'Taux par niveau et catégorie'!CB21</f>
        <v>6.5372091523532086E-2</v>
      </c>
      <c r="CD130" s="27">
        <f>'Taux par niveau et catégorie'!CC21</f>
        <v>3.4553217129531147E-2</v>
      </c>
      <c r="CE130" s="19">
        <f>'Taux par niveau et catégorie'!CD21</f>
        <v>5.568164951483566E-2</v>
      </c>
      <c r="CF130" s="19">
        <f>'Taux par niveau et catégorie'!CE21</f>
        <v>5.6216060689175389E-2</v>
      </c>
      <c r="CG130" s="19">
        <f>'Taux par niveau et catégorie'!CF21</f>
        <v>7.4435451672910893E-2</v>
      </c>
      <c r="CH130" s="19">
        <f>'Taux par niveau et catégorie'!CG21</f>
        <v>8.6107032832191635E-2</v>
      </c>
      <c r="CI130" s="128">
        <f>'Taux par niveau et catégorie'!CH21</f>
        <v>7.4842820604343635E-2</v>
      </c>
      <c r="CJ130" s="5">
        <f>'Taux par niveau et catégorie'!CI21</f>
        <v>6.3896526590313252E-2</v>
      </c>
      <c r="CK130" s="155">
        <f>'Taux par niveau et catégorie'!CJ21</f>
        <v>9.4147156913857416E-2</v>
      </c>
      <c r="CL130" s="5">
        <f>'Taux par niveau et catégorie'!CK21</f>
        <v>4.0612268072886815E-2</v>
      </c>
      <c r="CM130" s="155">
        <f>'Taux par niveau et catégorie'!CL21</f>
        <v>4.1786116487421324E-2</v>
      </c>
    </row>
    <row r="131" spans="1:91" x14ac:dyDescent="0.25">
      <c r="A131" s="285"/>
      <c r="B131" s="276"/>
      <c r="C131" s="14" t="s">
        <v>29</v>
      </c>
      <c r="D131" s="32">
        <f t="shared" si="39"/>
        <v>8.5470553746116701E-2</v>
      </c>
      <c r="E131" s="43">
        <f t="shared" si="40"/>
        <v>7.7500139969104001E-2</v>
      </c>
      <c r="F131" s="27">
        <f t="shared" si="41"/>
        <v>6.3318914944453228E-2</v>
      </c>
      <c r="G131" s="19">
        <f t="shared" si="42"/>
        <v>7.7442664544511236E-2</v>
      </c>
      <c r="H131" s="19">
        <f t="shared" si="43"/>
        <v>0.10677384650869308</v>
      </c>
      <c r="I131" s="19">
        <f t="shared" si="44"/>
        <v>0.12305839475838307</v>
      </c>
      <c r="J131" s="84">
        <f t="shared" si="44"/>
        <v>7.8813050929657263E-2</v>
      </c>
      <c r="K131" s="32">
        <f t="shared" si="45"/>
        <v>8.4769659863958624E-2</v>
      </c>
      <c r="L131" s="43">
        <f t="shared" si="46"/>
        <v>8.4325632538826426E-2</v>
      </c>
      <c r="M131" s="27">
        <f t="shared" si="47"/>
        <v>5.9505979210929476E-2</v>
      </c>
      <c r="N131" s="19">
        <f t="shared" si="48"/>
        <v>7.9881216422695037E-2</v>
      </c>
      <c r="O131" s="19">
        <f t="shared" si="49"/>
        <v>0.10006850580523333</v>
      </c>
      <c r="P131" s="19">
        <f t="shared" si="50"/>
        <v>0.12380201125060755</v>
      </c>
      <c r="Q131" s="84">
        <f t="shared" si="51"/>
        <v>8.4324117966096901E-2</v>
      </c>
      <c r="R131" s="32">
        <f>'Taux par niveau et catégorie'!Q22</f>
        <v>6.1328626005242685E-2</v>
      </c>
      <c r="S131" s="27">
        <f>'Taux par niveau et catégorie'!R22</f>
        <v>6.8491540631210407E-2</v>
      </c>
      <c r="T131" s="27">
        <f>'Taux par niveau et catégorie'!S22</f>
        <v>3.0568943160905516E-2</v>
      </c>
      <c r="U131" s="19">
        <f>'Taux par niveau et catégorie'!T22</f>
        <v>5.6581218495185187E-2</v>
      </c>
      <c r="V131" s="19">
        <f>'Taux par niveau et catégorie'!U22</f>
        <v>5.3810196779067621E-2</v>
      </c>
      <c r="W131" s="19">
        <f>'Taux par niveau et catégorie'!V22</f>
        <v>8.8438089583904145E-2</v>
      </c>
      <c r="X131" s="155">
        <f>'Taux par niveau et catégorie'!W22</f>
        <v>6.0797071529620897E-2</v>
      </c>
      <c r="Y131" s="32">
        <f>'Taux par niveau et catégorie'!X22</f>
        <v>8.4043556918112994E-2</v>
      </c>
      <c r="Z131" s="27">
        <f>'Taux par niveau et catégorie'!Y22</f>
        <v>0.10511987497688889</v>
      </c>
      <c r="AA131" s="27">
        <f>'Taux par niveau et catégorie'!Z22</f>
        <v>6.9442134567887143E-2</v>
      </c>
      <c r="AB131" s="19">
        <f>'Taux par niveau et catégorie'!AA22</f>
        <v>7.8320899368449673E-2</v>
      </c>
      <c r="AC131" s="19">
        <f>'Taux par niveau et catégorie'!AB22</f>
        <v>7.2866432711328005E-2</v>
      </c>
      <c r="AD131" s="19">
        <f>'Taux par niveau et catégorie'!AC22</f>
        <v>9.3447958385837041E-2</v>
      </c>
      <c r="AE131" s="155">
        <f>'Taux par niveau et catégorie'!AD22</f>
        <v>6.1701344118308202E-2</v>
      </c>
      <c r="AF131" s="32">
        <f>'Taux par niveau et catégorie'!AE22</f>
        <v>6.2954722532737276E-2</v>
      </c>
      <c r="AG131" s="27">
        <f>'Taux par niveau et catégorie'!AF22</f>
        <v>0.10242160514589728</v>
      </c>
      <c r="AH131" s="27">
        <f>'Taux par niveau et catégorie'!AG22</f>
        <v>3.942391682433849E-2</v>
      </c>
      <c r="AI131" s="19">
        <f>'Taux par niveau et catégorie'!AH22</f>
        <v>7.019444276364141E-2</v>
      </c>
      <c r="AJ131" s="19">
        <f>'Taux par niveau et catégorie'!AI22</f>
        <v>0.10568772534481032</v>
      </c>
      <c r="AK131" s="19">
        <f>'Taux par niveau et catégorie'!AJ22</f>
        <v>0.12186880172913958</v>
      </c>
      <c r="AL131" s="155">
        <f>'Taux par niveau et catégorie'!AK22</f>
        <v>9.911223108975209E-2</v>
      </c>
      <c r="AM131" s="32">
        <f>'Taux par niveau et catégorie'!AL22</f>
        <v>5.6373554633179238E-2</v>
      </c>
      <c r="AN131" s="27">
        <f>'Taux par niveau et catégorie'!AM22</f>
        <v>8.2606946130510145E-2</v>
      </c>
      <c r="AO131" s="27">
        <f>'Taux par niveau et catégorie'!AN22</f>
        <v>6.885421829904291E-2</v>
      </c>
      <c r="AP131" s="19">
        <f>'Taux par niveau et catégorie'!AO22</f>
        <v>6.6211699632642812E-2</v>
      </c>
      <c r="AQ131" s="19">
        <f>'Taux par niveau et catégorie'!AP22</f>
        <v>0.10579540543801537</v>
      </c>
      <c r="AR131" s="19">
        <f>'Taux par niveau et catégorie'!AQ22</f>
        <v>0.13435869157717759</v>
      </c>
      <c r="AS131" s="155">
        <f>'Taux par niveau et catégorie'!AR22</f>
        <v>9.0142314468944537E-2</v>
      </c>
      <c r="AT131" s="5">
        <f>'Taux par niveau et catégorie'!AS22</f>
        <v>8.0393023188292403E-2</v>
      </c>
      <c r="AU131" s="84">
        <f>'Taux par niveau et catégorie'!AT22</f>
        <v>7.2704887960867035E-2</v>
      </c>
      <c r="AV131" s="19">
        <f>'Taux par niveau et catégorie'!AU22</f>
        <v>7.0861246144978116E-2</v>
      </c>
      <c r="AW131" s="19">
        <f>'Taux par niveau et catégorie'!AV22</f>
        <v>0.11008614397106516</v>
      </c>
      <c r="AX131" s="19">
        <f>'Taux par niveau et catégorie'!AW22</f>
        <v>8.7229310478950384E-2</v>
      </c>
      <c r="AY131" s="19">
        <f>'Taux par niveau et catégorie'!AX22</f>
        <v>0.14021881026120084</v>
      </c>
      <c r="AZ131" s="87">
        <f>'Taux par niveau et catégorie'!AY22</f>
        <v>0.12143072959794253</v>
      </c>
      <c r="BA131" s="5">
        <f>'Taux par niveau et catégorie'!AZ22</f>
        <v>0.13069869870603926</v>
      </c>
      <c r="BB131" s="84">
        <f>'Taux par niveau et catégorie'!BA22</f>
        <v>9.0346087495798907E-2</v>
      </c>
      <c r="BC131" s="19">
        <f>'Taux par niveau et catégorie'!BB22</f>
        <v>7.4115471929910734E-2</v>
      </c>
      <c r="BD131" s="19">
        <f>'Taux par niveau et catégorie'!BC22</f>
        <v>9.9057851807284145E-2</v>
      </c>
      <c r="BE131" s="19">
        <f>'Taux par niveau et catégorie'!BD22</f>
        <v>0.12469943590561972</v>
      </c>
      <c r="BF131" s="19">
        <f>'Taux par niveau et catégorie'!BE22</f>
        <v>0.12876258844750646</v>
      </c>
      <c r="BG131" s="87">
        <f>'Taux par niveau et catégorie'!BF22</f>
        <v>8.1933938733471087E-2</v>
      </c>
      <c r="BH131" s="32">
        <f>'Taux par niveau et catégorie'!BG22</f>
        <v>0.11899190976977013</v>
      </c>
      <c r="BI131" s="43">
        <f>'Taux par niveau et catégorie'!BH22</f>
        <v>9.6347933146941983E-2</v>
      </c>
      <c r="BJ131" s="27">
        <f>'Taux par niveau et catégorie'!BI22</f>
        <v>6.3668040850824462E-2</v>
      </c>
      <c r="BK131" s="27">
        <f>'Taux par niveau et catégorie'!BJ22</f>
        <v>8.864875047185522E-2</v>
      </c>
      <c r="BL131" s="19">
        <f>'Taux par niveau et catégorie'!BK22</f>
        <v>0.12296030845876624</v>
      </c>
      <c r="BM131" s="19">
        <f>'Taux par niveau et catégorie'!BL22</f>
        <v>0.14085986004192017</v>
      </c>
      <c r="BN131" s="87">
        <f>'Taux par niveau et catégorie'!BM22</f>
        <v>8.2069050781360439E-2</v>
      </c>
      <c r="BO131" s="32">
        <f>'Taux par niveau et catégorie'!BN22</f>
        <v>8.3373187158295003E-2</v>
      </c>
      <c r="BP131" s="43">
        <f>'Taux par niveau et catégorie'!BO22</f>
        <v>5.656618482249675E-2</v>
      </c>
      <c r="BQ131" s="27">
        <f>'Taux par niveau et catégorie'!BP22</f>
        <v>5.9113861909548433E-2</v>
      </c>
      <c r="BR131" s="27">
        <f>'Taux par niveau et catégorie'!BQ22</f>
        <v>6.9948724871436621E-2</v>
      </c>
      <c r="BS131" s="27">
        <f>'Taux par niveau et catégorie'!BR22</f>
        <v>0.12749923132530896</v>
      </c>
      <c r="BT131" s="27">
        <f>'Taux par niveau et catégorie'!BS22</f>
        <v>0.14246128997817453</v>
      </c>
      <c r="BU131" s="96">
        <f>'Taux par niveau et catégorie'!BT22</f>
        <v>7.740626340937555E-2</v>
      </c>
      <c r="BV131" s="32">
        <f>'Taux par niveau et catégorie'!BU22</f>
        <v>9.3007949184802513E-2</v>
      </c>
      <c r="BW131" s="43">
        <f>'Taux par niveau et catégorie'!BV22</f>
        <v>5.7072713510793294E-2</v>
      </c>
      <c r="BX131" s="27">
        <f>'Taux par niveau et catégorie'!BW22</f>
        <v>0.10135023896421766</v>
      </c>
      <c r="BY131" s="27">
        <f>'Taux par niveau et catégorie'!BX22</f>
        <v>7.2441617264687494E-2</v>
      </c>
      <c r="BZ131" s="27">
        <f>'Taux par niveau et catégorie'!BY22</f>
        <v>0.13453791934192555</v>
      </c>
      <c r="CA131" s="27">
        <f>'Taux par niveau et catégorie'!BZ22</f>
        <v>0.13147276973126262</v>
      </c>
      <c r="CB131" s="128">
        <f>'Taux par niveau et catégorie'!CA22</f>
        <v>5.4592827222441333E-2</v>
      </c>
      <c r="CC131" s="43">
        <f>'Taux par niveau et catégorie'!CB22</f>
        <v>8.3540309364695572E-2</v>
      </c>
      <c r="CD131" s="27">
        <f>'Taux par niveau et catégorie'!CC22</f>
        <v>4.3323625869635361E-2</v>
      </c>
      <c r="CE131" s="19">
        <f>'Taux par niveau et catégorie'!CD22</f>
        <v>5.5791076792878917E-2</v>
      </c>
      <c r="CF131" s="19">
        <f>'Taux par niveau et catégorie'!CE22</f>
        <v>6.2935296798864712E-2</v>
      </c>
      <c r="CG131" s="19">
        <f>'Taux par niveau et catégorie'!CF22</f>
        <v>0.13265249930313852</v>
      </c>
      <c r="CH131" s="19">
        <f>'Taux par niveau et catégorie'!CG22</f>
        <v>0.10869508784770779</v>
      </c>
      <c r="CI131" s="128">
        <f>'Taux par niveau et catégorie'!CH22</f>
        <v>5.8944738345356039E-2</v>
      </c>
      <c r="CJ131" s="5">
        <f>'Taux par niveau et catégorie'!CI22</f>
        <v>9.0332823822409342E-2</v>
      </c>
      <c r="CK131" s="155">
        <f>'Taux par niveau et catégorie'!CJ22</f>
        <v>8.5002653311869153E-2</v>
      </c>
      <c r="CL131" s="5">
        <f>'Taux par niveau et catégorie'!CK22</f>
        <v>8.6942245324804227E-2</v>
      </c>
      <c r="CM131" s="155">
        <f>'Taux par niveau et catégorie'!CL22</f>
        <v>5.6930378616820092E-2</v>
      </c>
    </row>
    <row r="132" spans="1:91" x14ac:dyDescent="0.25">
      <c r="A132" s="285"/>
      <c r="B132" s="276"/>
      <c r="C132" s="14" t="s">
        <v>30</v>
      </c>
      <c r="D132" s="32">
        <f t="shared" ref="D132:D163" si="52">AVERAGE(R132,Y132,AF132,AM132,AT132,BA132,BH132,BO132,BV132,CC132)</f>
        <v>0.12412681293798648</v>
      </c>
      <c r="E132" s="43">
        <f t="shared" ref="E132:E163" si="53">AVERAGE(S132,Z132,AG132,AN132,AU132,BB132,BI132,BP132,BW132,CD132)</f>
        <v>0.11745822195268489</v>
      </c>
      <c r="F132" s="27">
        <f t="shared" ref="F132:F163" si="54">AVERAGE(T132,AA132,AH132,AO132,AV132,BC132,BJ132,BQ132,BX132,CE132)</f>
        <v>0.11629876903736498</v>
      </c>
      <c r="G132" s="19">
        <f t="shared" ref="G132:G163" si="55">AVERAGE(U132,AB132,AI132,AP132,AW132,BD132,BK132,BR132,BY132,CF132)</f>
        <v>0.12447688603936258</v>
      </c>
      <c r="H132" s="19">
        <f t="shared" ref="H132:H163" si="56">AVERAGE(V132,AC132,AJ132,AQ132,AX132,BE132,BL132,BS132,BZ132,CG132)</f>
        <v>0.14623436225443695</v>
      </c>
      <c r="I132" s="19">
        <f t="shared" ref="I132:J163" si="57">AVERAGE(W132,AD132,AK132,AR132,AY132,BF132,BM132,BT132,CA132,CH132)</f>
        <v>0.15178184818692228</v>
      </c>
      <c r="J132" s="84">
        <f t="shared" si="57"/>
        <v>0.17207631443350585</v>
      </c>
      <c r="K132" s="32">
        <f t="shared" ref="K132:K163" si="58">AVERAGE(R132,Y132,AF132,AM132,AT132,BA132,BH132,BO132)</f>
        <v>0.12304990985853281</v>
      </c>
      <c r="L132" s="43">
        <f t="shared" ref="L132:L163" si="59">AVERAGE(S132,Z132,AG132,AN132,AU132,BB132,BI132,BP132)</f>
        <v>0.12521023949102547</v>
      </c>
      <c r="M132" s="27">
        <f t="shared" ref="M132:M163" si="60">AVERAGE(T132,AA132,AH132,AO132,AV132,BC132,BJ132,BQ132)</f>
        <v>0.11805463749997579</v>
      </c>
      <c r="N132" s="19">
        <f t="shared" ref="N132:N163" si="61">AVERAGE(U132,AB132,AI132,AP132,AW132,BD132,BK132,BR132)</f>
        <v>0.12477822982230245</v>
      </c>
      <c r="O132" s="19">
        <f t="shared" ref="O132:O163" si="62">AVERAGE(V132,AC132,AJ132,AQ132,AX132,BE132,BL132,BS132)</f>
        <v>0.14767031811628725</v>
      </c>
      <c r="P132" s="19">
        <f t="shared" ref="P132:P163" si="63">AVERAGE(W132,AD132,AK132,AR132,AY132,BF132,BM132,BT132)</f>
        <v>0.14998051144359839</v>
      </c>
      <c r="Q132" s="84">
        <f t="shared" ref="Q132:Q163" si="64">AVERAGE(X132,AE132,AL132,AS132,AZ132,BG132,BN132,BU132)</f>
        <v>0.17117270252311173</v>
      </c>
      <c r="R132" s="32">
        <f>'Taux par niveau et catégorie'!Q23</f>
        <v>8.9260395908022261E-2</v>
      </c>
      <c r="S132" s="27">
        <f>'Taux par niveau et catégorie'!R23</f>
        <v>0.10393785769810543</v>
      </c>
      <c r="T132" s="27">
        <f>'Taux par niveau et catégorie'!S23</f>
        <v>0.1242359863583144</v>
      </c>
      <c r="U132" s="19">
        <f>'Taux par niveau et catégorie'!T23</f>
        <v>0.10310794107940284</v>
      </c>
      <c r="V132" s="19">
        <f>'Taux par niveau et catégorie'!U23</f>
        <v>0.11954803859080036</v>
      </c>
      <c r="W132" s="19">
        <f>'Taux par niveau et catégorie'!V23</f>
        <v>0.12865440434608064</v>
      </c>
      <c r="X132" s="155">
        <f>'Taux par niveau et catégorie'!W23</f>
        <v>0.15718923536471044</v>
      </c>
      <c r="Y132" s="32">
        <f>'Taux par niveau et catégorie'!X23</f>
        <v>0.10607105914289641</v>
      </c>
      <c r="Z132" s="27">
        <f>'Taux par niveau et catégorie'!Y23</f>
        <v>0.13601843800534164</v>
      </c>
      <c r="AA132" s="27">
        <f>'Taux par niveau et catégorie'!Z23</f>
        <v>0.14489260424690933</v>
      </c>
      <c r="AB132" s="19">
        <f>'Taux par niveau et catégorie'!AA23</f>
        <v>0.12755301530241925</v>
      </c>
      <c r="AC132" s="19">
        <f>'Taux par niveau et catégorie'!AB23</f>
        <v>0.12112418340277482</v>
      </c>
      <c r="AD132" s="19">
        <f>'Taux par niveau et catégorie'!AC23</f>
        <v>0.13678901754669137</v>
      </c>
      <c r="AE132" s="155">
        <f>'Taux par niveau et catégorie'!AD23</f>
        <v>0.16361285374263129</v>
      </c>
      <c r="AF132" s="32">
        <f>'Taux par niveau et catégorie'!AE23</f>
        <v>0.13174743677291878</v>
      </c>
      <c r="AG132" s="27">
        <f>'Taux par niveau et catégorie'!AF23</f>
        <v>0.1187094197443279</v>
      </c>
      <c r="AH132" s="27">
        <f>'Taux par niveau et catégorie'!AG23</f>
        <v>0.10712734294220572</v>
      </c>
      <c r="AI132" s="19">
        <f>'Taux par niveau et catégorie'!AH23</f>
        <v>0.1058474920275069</v>
      </c>
      <c r="AJ132" s="19">
        <f>'Taux par niveau et catégorie'!AI23</f>
        <v>0.14816649963409531</v>
      </c>
      <c r="AK132" s="19">
        <f>'Taux par niveau et catégorie'!AJ23</f>
        <v>0.15646791396886239</v>
      </c>
      <c r="AL132" s="155">
        <f>'Taux par niveau et catégorie'!AK23</f>
        <v>0.14846160171412101</v>
      </c>
      <c r="AM132" s="32">
        <f>'Taux par niveau et catégorie'!AL23</f>
        <v>0.13766849858859476</v>
      </c>
      <c r="AN132" s="27">
        <f>'Taux par niveau et catégorie'!AM23</f>
        <v>0.13269129632693769</v>
      </c>
      <c r="AO132" s="27">
        <f>'Taux par niveau et catégorie'!AN23</f>
        <v>0.10847429883629761</v>
      </c>
      <c r="AP132" s="19">
        <f>'Taux par niveau et catégorie'!AO23</f>
        <v>0.12916008566916168</v>
      </c>
      <c r="AQ132" s="19">
        <f>'Taux par niveau et catégorie'!AP23</f>
        <v>0.16429628113199821</v>
      </c>
      <c r="AR132" s="19">
        <f>'Taux par niveau et catégorie'!AQ23</f>
        <v>0.17420718690474327</v>
      </c>
      <c r="AS132" s="155">
        <f>'Taux par niveau et catégorie'!AR23</f>
        <v>0.1685913735291808</v>
      </c>
      <c r="AT132" s="5">
        <f>'Taux par niveau et catégorie'!AS23</f>
        <v>0.12569241440606674</v>
      </c>
      <c r="AU132" s="84">
        <f>'Taux par niveau et catégorie'!AT23</f>
        <v>0.13963572604845487</v>
      </c>
      <c r="AV132" s="19">
        <f>'Taux par niveau et catégorie'!AU23</f>
        <v>9.0598968312575787E-2</v>
      </c>
      <c r="AW132" s="19">
        <f>'Taux par niveau et catégorie'!AV23</f>
        <v>0.13051624080730398</v>
      </c>
      <c r="AX132" s="19">
        <f>'Taux par niveau et catégorie'!AW23</f>
        <v>0.14626243903208133</v>
      </c>
      <c r="AY132" s="19">
        <f>'Taux par niveau et catégorie'!AX23</f>
        <v>0.16061836453697012</v>
      </c>
      <c r="AZ132" s="87">
        <f>'Taux par niveau et catégorie'!AY23</f>
        <v>0.18201758711169047</v>
      </c>
      <c r="BA132" s="5">
        <f>'Taux par niveau et catégorie'!AZ23</f>
        <v>0.14874716638640792</v>
      </c>
      <c r="BB132" s="84">
        <f>'Taux par niveau et catégorie'!BA23</f>
        <v>0.12894108285333655</v>
      </c>
      <c r="BC132" s="19">
        <f>'Taux par niveau et catégorie'!BB23</f>
        <v>0.1232452994642048</v>
      </c>
      <c r="BD132" s="19">
        <f>'Taux par niveau et catégorie'!BC23</f>
        <v>0.14665201399751818</v>
      </c>
      <c r="BE132" s="19">
        <f>'Taux par niveau et catégorie'!BD23</f>
        <v>0.15909093569628413</v>
      </c>
      <c r="BF132" s="19">
        <f>'Taux par niveau et catégorie'!BE23</f>
        <v>0.14573038578650802</v>
      </c>
      <c r="BG132" s="87">
        <f>'Taux par niveau et catégorie'!BF23</f>
        <v>0.17518371187015139</v>
      </c>
      <c r="BH132" s="32">
        <f>'Taux par niveau et catégorie'!BG23</f>
        <v>0.13039927480947094</v>
      </c>
      <c r="BI132" s="43">
        <f>'Taux par niveau et catégorie'!BH23</f>
        <v>0.14070089960371149</v>
      </c>
      <c r="BJ132" s="27">
        <f>'Taux par niveau et catégorie'!BI23</f>
        <v>0.12857948372522826</v>
      </c>
      <c r="BK132" s="27">
        <f>'Taux par niveau et catégorie'!BJ23</f>
        <v>0.12882288029539649</v>
      </c>
      <c r="BL132" s="19">
        <f>'Taux par niveau et catégorie'!BK23</f>
        <v>0.16092817823488975</v>
      </c>
      <c r="BM132" s="19">
        <f>'Taux par niveau et catégorie'!BL23</f>
        <v>0.13840515332996273</v>
      </c>
      <c r="BN132" s="87">
        <f>'Taux par niveau et catégorie'!BM23</f>
        <v>0.16404394602397712</v>
      </c>
      <c r="BO132" s="32">
        <f>'Taux par niveau et catégorie'!BN23</f>
        <v>0.11481303285388482</v>
      </c>
      <c r="BP132" s="43">
        <f>'Taux par niveau et catégorie'!BO23</f>
        <v>0.10104719564798821</v>
      </c>
      <c r="BQ132" s="27">
        <f>'Taux par niveau et catégorie'!BP23</f>
        <v>0.11728311611407027</v>
      </c>
      <c r="BR132" s="27">
        <f>'Taux par niveau et catégorie'!BQ23</f>
        <v>0.12656616939971035</v>
      </c>
      <c r="BS132" s="27">
        <f>'Taux par niveau et catégorie'!BR23</f>
        <v>0.16194598920737402</v>
      </c>
      <c r="BT132" s="27">
        <f>'Taux par niveau et catégorie'!BS23</f>
        <v>0.15897166512896871</v>
      </c>
      <c r="BU132" s="96">
        <f>'Taux par niveau et catégorie'!BT23</f>
        <v>0.21028131082843149</v>
      </c>
      <c r="BV132" s="32">
        <f>'Taux par niveau et catégorie'!BU23</f>
        <v>0.13016182259060988</v>
      </c>
      <c r="BW132" s="43">
        <f>'Taux par niveau et catégorie'!BV23</f>
        <v>7.2388751275340724E-2</v>
      </c>
      <c r="BX132" s="27">
        <f>'Taux par niveau et catégorie'!BW23</f>
        <v>0.10829819158828874</v>
      </c>
      <c r="BY132" s="27">
        <f>'Taux par niveau et catégorie'!BX23</f>
        <v>0.11272808459646501</v>
      </c>
      <c r="BZ132" s="27">
        <f>'Taux par niveau et catégorie'!BY23</f>
        <v>0.13045650702629183</v>
      </c>
      <c r="CA132" s="27">
        <f>'Taux par niveau et catégorie'!BZ23</f>
        <v>0.15050840028306847</v>
      </c>
      <c r="CB132" s="128">
        <f>'Taux par niveau et catégorie'!CA23</f>
        <v>0.19489283100828125</v>
      </c>
      <c r="CC132" s="43">
        <f>'Taux par niveau et catégorie'!CB23</f>
        <v>0.12670702792099253</v>
      </c>
      <c r="CD132" s="27">
        <f>'Taux par niveau et catégorie'!CC23</f>
        <v>0.1005115523233044</v>
      </c>
      <c r="CE132" s="19">
        <f>'Taux par niveau et catégorie'!CD23</f>
        <v>0.11025239878555476</v>
      </c>
      <c r="CF132" s="19">
        <f>'Taux par niveau et catégorie'!CE23</f>
        <v>0.13381493721874119</v>
      </c>
      <c r="CG132" s="19">
        <f>'Taux par niveau et catégorie'!CF23</f>
        <v>0.15052457058777985</v>
      </c>
      <c r="CH132" s="19">
        <f>'Taux par niveau et catégorie'!CG23</f>
        <v>0.16746599003736726</v>
      </c>
      <c r="CI132" s="128">
        <f>'Taux par niveau et catégorie'!CH23</f>
        <v>0.15648869314188354</v>
      </c>
      <c r="CJ132" s="5">
        <f>'Taux par niveau et catégorie'!CI23</f>
        <v>0.14615091208421679</v>
      </c>
      <c r="CK132" s="155">
        <f>'Taux par niveau et catégorie'!CJ23</f>
        <v>0.14888747012349698</v>
      </c>
      <c r="CL132" s="5">
        <f>'Taux par niveau et catégorie'!CK23</f>
        <v>0.11997467928634171</v>
      </c>
      <c r="CM132" s="155">
        <f>'Taux par niveau et catégorie'!CL23</f>
        <v>5.3107497134571795E-2</v>
      </c>
    </row>
    <row r="133" spans="1:91" s="8" customFormat="1" ht="13.8" thickBot="1" x14ac:dyDescent="0.3">
      <c r="A133" s="286"/>
      <c r="B133" s="277"/>
      <c r="C133" s="15" t="s">
        <v>31</v>
      </c>
      <c r="D133" s="33">
        <f t="shared" si="52"/>
        <v>7.7224373171869629E-2</v>
      </c>
      <c r="E133" s="44">
        <f t="shared" si="53"/>
        <v>6.9087122959553202E-2</v>
      </c>
      <c r="F133" s="28">
        <f t="shared" si="54"/>
        <v>6.9463265601815288E-2</v>
      </c>
      <c r="G133" s="20">
        <f t="shared" si="55"/>
        <v>8.9640490372764087E-2</v>
      </c>
      <c r="H133" s="20">
        <f t="shared" si="56"/>
        <v>9.0835503488138597E-2</v>
      </c>
      <c r="I133" s="20">
        <f t="shared" si="57"/>
        <v>9.4515165119445466E-2</v>
      </c>
      <c r="J133" s="85">
        <f t="shared" si="57"/>
        <v>9.1722116113428467E-2</v>
      </c>
      <c r="K133" s="33">
        <f t="shared" si="58"/>
        <v>7.7578042762888877E-2</v>
      </c>
      <c r="L133" s="44">
        <f t="shared" si="59"/>
        <v>7.7178379549711851E-2</v>
      </c>
      <c r="M133" s="28">
        <f t="shared" si="60"/>
        <v>6.8789399807056617E-2</v>
      </c>
      <c r="N133" s="20">
        <f t="shared" si="61"/>
        <v>9.1038919886372249E-2</v>
      </c>
      <c r="O133" s="20">
        <f t="shared" si="62"/>
        <v>9.1909799487924854E-2</v>
      </c>
      <c r="P133" s="20">
        <f t="shared" si="63"/>
        <v>9.5710320118012254E-2</v>
      </c>
      <c r="Q133" s="85">
        <f t="shared" si="64"/>
        <v>9.3349124817019236E-2</v>
      </c>
      <c r="R133" s="33">
        <f>'Taux par niveau et catégorie'!Q24</f>
        <v>4.6673726122009179E-2</v>
      </c>
      <c r="S133" s="28">
        <f>'Taux par niveau et catégorie'!R24</f>
        <v>4.942032567643604E-2</v>
      </c>
      <c r="T133" s="28">
        <f>'Taux par niveau et catégorie'!S24</f>
        <v>5.3428891620672478E-2</v>
      </c>
      <c r="U133" s="20">
        <f>'Taux par niveau et catégorie'!T24</f>
        <v>5.8400310994372505E-2</v>
      </c>
      <c r="V133" s="20">
        <f>'Taux par niveau et catégorie'!U24</f>
        <v>6.7947749995554044E-2</v>
      </c>
      <c r="W133" s="20">
        <f>'Taux par niveau et catégorie'!V24</f>
        <v>7.4718228554926158E-2</v>
      </c>
      <c r="X133" s="156">
        <f>'Taux par niveau et catégorie'!W24</f>
        <v>7.4542811914419874E-2</v>
      </c>
      <c r="Y133" s="33">
        <f>'Taux par niveau et catégorie'!X24</f>
        <v>6.81924744910819E-2</v>
      </c>
      <c r="Z133" s="28">
        <f>'Taux par niveau et catégorie'!Y24</f>
        <v>7.1133986971689545E-2</v>
      </c>
      <c r="AA133" s="28">
        <f>'Taux par niveau et catégorie'!Z24</f>
        <v>8.0929405968704071E-2</v>
      </c>
      <c r="AB133" s="20">
        <f>'Taux par niveau et catégorie'!AA24</f>
        <v>8.2557996931325386E-2</v>
      </c>
      <c r="AC133" s="20">
        <f>'Taux par niveau et catégorie'!AB24</f>
        <v>8.2817679979173595E-2</v>
      </c>
      <c r="AD133" s="20">
        <f>'Taux par niveau et catégorie'!AC24</f>
        <v>8.7425629630275281E-2</v>
      </c>
      <c r="AE133" s="156">
        <f>'Taux par niveau et catégorie'!AD24</f>
        <v>8.4274949159292803E-2</v>
      </c>
      <c r="AF133" s="33">
        <f>'Taux par niveau et catégorie'!AE24</f>
        <v>7.9353285921805655E-2</v>
      </c>
      <c r="AG133" s="28">
        <f>'Taux par niveau et catégorie'!AF24</f>
        <v>8.0139002791001487E-2</v>
      </c>
      <c r="AH133" s="28">
        <f>'Taux par niveau et catégorie'!AG24</f>
        <v>6.2198648256596302E-2</v>
      </c>
      <c r="AI133" s="20">
        <f>'Taux par niveau et catégorie'!AH24</f>
        <v>9.3138778564468894E-2</v>
      </c>
      <c r="AJ133" s="20">
        <f>'Taux par niveau et catégorie'!AI24</f>
        <v>8.6944048215085099E-2</v>
      </c>
      <c r="AK133" s="20">
        <f>'Taux par niveau et catégorie'!AJ24</f>
        <v>9.5523197215356778E-2</v>
      </c>
      <c r="AL133" s="156">
        <f>'Taux par niveau et catégorie'!AK24</f>
        <v>8.7146413602952999E-2</v>
      </c>
      <c r="AM133" s="33">
        <f>'Taux par niveau et catégorie'!AL24</f>
        <v>8.6030148808306048E-2</v>
      </c>
      <c r="AN133" s="28">
        <f>'Taux par niveau et catégorie'!AM24</f>
        <v>9.2815007484419468E-2</v>
      </c>
      <c r="AO133" s="28">
        <f>'Taux par niveau et catégorie'!AN24</f>
        <v>6.7880780395700446E-2</v>
      </c>
      <c r="AP133" s="20">
        <f>'Taux par niveau et catégorie'!AO24</f>
        <v>9.511005080668769E-2</v>
      </c>
      <c r="AQ133" s="20">
        <f>'Taux par niveau et catégorie'!AP24</f>
        <v>0.1119379570005074</v>
      </c>
      <c r="AR133" s="20">
        <f>'Taux par niveau et catégorie'!AQ24</f>
        <v>0.10964029001546148</v>
      </c>
      <c r="AS133" s="156">
        <f>'Taux par niveau et catégorie'!AR24</f>
        <v>0.10178707430352961</v>
      </c>
      <c r="AT133" s="7">
        <f>'Taux par niveau et catégorie'!AS24</f>
        <v>8.6450373145192314E-2</v>
      </c>
      <c r="AU133" s="85">
        <f>'Taux par niveau et catégorie'!AT24</f>
        <v>9.3078389436129935E-2</v>
      </c>
      <c r="AV133" s="20">
        <f>'Taux par niveau et catégorie'!AU24</f>
        <v>6.7755373278259631E-2</v>
      </c>
      <c r="AW133" s="20">
        <f>'Taux par niveau et catégorie'!AV24</f>
        <v>0.11074737349847454</v>
      </c>
      <c r="AX133" s="20">
        <f>'Taux par niveau et catégorie'!AW24</f>
        <v>9.2467150311691809E-2</v>
      </c>
      <c r="AY133" s="20">
        <f>'Taux par niveau et catégorie'!AX24</f>
        <v>0.10027999159860078</v>
      </c>
      <c r="AZ133" s="88">
        <f>'Taux par niveau et catégorie'!AY24</f>
        <v>0.10800878573901823</v>
      </c>
      <c r="BA133" s="7">
        <f>'Taux par niveau et catégorie'!AZ24</f>
        <v>9.9673455677352821E-2</v>
      </c>
      <c r="BB133" s="85">
        <f>'Taux par niveau et catégorie'!BA24</f>
        <v>9.9743729437146669E-2</v>
      </c>
      <c r="BC133" s="20">
        <f>'Taux par niveau et catégorie'!BB24</f>
        <v>7.3898647541685264E-2</v>
      </c>
      <c r="BD133" s="20">
        <f>'Taux par niveau et catégorie'!BC24</f>
        <v>0.1049840379969757</v>
      </c>
      <c r="BE133" s="20">
        <f>'Taux par niveau et catégorie'!BD24</f>
        <v>9.9555132508366728E-2</v>
      </c>
      <c r="BF133" s="20">
        <f>'Taux par niveau et catégorie'!BE24</f>
        <v>0.10329309817897155</v>
      </c>
      <c r="BG133" s="88">
        <f>'Taux par niveau et catégorie'!BF24</f>
        <v>0.1019702398113022</v>
      </c>
      <c r="BH133" s="33">
        <f>'Taux par niveau et catégorie'!BG24</f>
        <v>8.0961376846081096E-2</v>
      </c>
      <c r="BI133" s="44">
        <f>'Taux par niveau et catégorie'!BH24</f>
        <v>8.8989911079849715E-2</v>
      </c>
      <c r="BJ133" s="28">
        <f>'Taux par niveau et catégorie'!BI24</f>
        <v>7.5739584881075794E-2</v>
      </c>
      <c r="BK133" s="28">
        <f>'Taux par niveau et catégorie'!BJ24</f>
        <v>9.765136675191359E-2</v>
      </c>
      <c r="BL133" s="20">
        <f>'Taux par niveau et catégorie'!BK24</f>
        <v>9.5332613604372923E-2</v>
      </c>
      <c r="BM133" s="20">
        <f>'Taux par niveau et catégorie'!BL24</f>
        <v>9.4004743957807557E-2</v>
      </c>
      <c r="BN133" s="88">
        <f>'Taux par niveau et catégorie'!BM24</f>
        <v>9.0860494789562457E-2</v>
      </c>
      <c r="BO133" s="33">
        <f>'Taux par niveau et catégorie'!BN24</f>
        <v>7.3289501091281975E-2</v>
      </c>
      <c r="BP133" s="44">
        <f>'Taux par niveau et catégorie'!BO24</f>
        <v>4.210668352102203E-2</v>
      </c>
      <c r="BQ133" s="28">
        <f>'Taux par niveau et catégorie'!BP24</f>
        <v>6.8483866513758929E-2</v>
      </c>
      <c r="BR133" s="28">
        <f>'Taux par niveau et catégorie'!BQ24</f>
        <v>8.5721443546759785E-2</v>
      </c>
      <c r="BS133" s="28">
        <f>'Taux par niveau et catégorie'!BR24</f>
        <v>9.8276064288647158E-2</v>
      </c>
      <c r="BT133" s="28">
        <f>'Taux par niveau et catégorie'!BS24</f>
        <v>0.10079738179269836</v>
      </c>
      <c r="BU133" s="97">
        <f>'Taux par niveau et catégorie'!BT24</f>
        <v>9.8202229216075659E-2</v>
      </c>
      <c r="BV133" s="33">
        <f>'Taux par niveau et catégorie'!BU24</f>
        <v>8.2737175616448277E-2</v>
      </c>
      <c r="BW133" s="44">
        <f>'Taux par niveau et catégorie'!BV24</f>
        <v>3.4177135927901163E-2</v>
      </c>
      <c r="BX133" s="28">
        <f>'Taux par niveau et catégorie'!BW24</f>
        <v>7.5721221618586229E-2</v>
      </c>
      <c r="BY133" s="28">
        <f>'Taux par niveau et catégorie'!BX24</f>
        <v>9.136994448062892E-2</v>
      </c>
      <c r="BZ133" s="28">
        <f>'Taux par niveau et catégorie'!BY24</f>
        <v>8.3474948501964186E-2</v>
      </c>
      <c r="CA133" s="28">
        <f>'Taux par niveau et catégorie'!BZ24</f>
        <v>8.7659020058099224E-2</v>
      </c>
      <c r="CB133" s="129">
        <f>'Taux par niveau et catégorie'!CA24</f>
        <v>8.3888244172459284E-2</v>
      </c>
      <c r="CC133" s="44">
        <f>'Taux par niveau et catégorie'!CB24</f>
        <v>6.8882213999136979E-2</v>
      </c>
      <c r="CD133" s="28">
        <f>'Taux par niveau et catégorie'!CC24</f>
        <v>3.9267057269936061E-2</v>
      </c>
      <c r="CE133" s="20">
        <f>'Taux par niveau et catégorie'!CD24</f>
        <v>6.8596235943113787E-2</v>
      </c>
      <c r="CF133" s="20">
        <f>'Taux par niveau et catégorie'!CE24</f>
        <v>7.6723600156033814E-2</v>
      </c>
      <c r="CG133" s="20">
        <f>'Taux par niveau et catégorie'!CF24</f>
        <v>8.9601690476023024E-2</v>
      </c>
      <c r="CH133" s="20">
        <f>'Taux par niveau et catégorie'!CG24</f>
        <v>9.1810070192257356E-2</v>
      </c>
      <c r="CI133" s="129">
        <f>'Taux par niveau et catégorie'!CH24</f>
        <v>8.6539918425671422E-2</v>
      </c>
      <c r="CJ133" s="7">
        <f>'Taux par niveau et catégorie'!CI24</f>
        <v>7.2635504110695415E-2</v>
      </c>
      <c r="CK133" s="156">
        <f>'Taux par niveau et catégorie'!CJ24</f>
        <v>8.9219969853538653E-2</v>
      </c>
      <c r="CL133" s="7">
        <f>'Taux par niveau et catégorie'!CK24</f>
        <v>5.2603296698859089E-2</v>
      </c>
      <c r="CM133" s="156">
        <f>'Taux par niveau et catégorie'!CL24</f>
        <v>4.4099659142930861E-2</v>
      </c>
    </row>
    <row r="134" spans="1:91" x14ac:dyDescent="0.25">
      <c r="A134" s="284" t="s">
        <v>34</v>
      </c>
      <c r="B134" s="275" t="s">
        <v>49</v>
      </c>
      <c r="C134" s="13" t="s">
        <v>25</v>
      </c>
      <c r="D134" s="31">
        <f t="shared" si="52"/>
        <v>7.1606459215439427E-2</v>
      </c>
      <c r="E134" s="42">
        <f t="shared" si="53"/>
        <v>6.8116123310770479E-2</v>
      </c>
      <c r="F134" s="26">
        <f t="shared" si="54"/>
        <v>5.7562265261635312E-2</v>
      </c>
      <c r="G134" s="18">
        <f t="shared" si="55"/>
        <v>5.0887027261643479E-2</v>
      </c>
      <c r="H134" s="18">
        <f t="shared" si="56"/>
        <v>6.7439707607627408E-2</v>
      </c>
      <c r="I134" s="18">
        <f t="shared" si="57"/>
        <v>8.4252063383459697E-2</v>
      </c>
      <c r="J134" s="83">
        <f t="shared" si="57"/>
        <v>7.9103396900054926E-2</v>
      </c>
      <c r="K134" s="31">
        <f t="shared" si="58"/>
        <v>7.1751469561821046E-2</v>
      </c>
      <c r="L134" s="42">
        <f t="shared" si="59"/>
        <v>7.0895596606382852E-2</v>
      </c>
      <c r="M134" s="26">
        <f t="shared" si="60"/>
        <v>6.1588650582406444E-2</v>
      </c>
      <c r="N134" s="18">
        <f t="shared" si="61"/>
        <v>4.7160769552531102E-2</v>
      </c>
      <c r="O134" s="18">
        <f t="shared" si="62"/>
        <v>6.9470131735754309E-2</v>
      </c>
      <c r="P134" s="18">
        <f t="shared" si="63"/>
        <v>8.8186328223554239E-2</v>
      </c>
      <c r="Q134" s="83">
        <f t="shared" si="64"/>
        <v>8.127734302687678E-2</v>
      </c>
      <c r="R134" s="31">
        <f>'Taux par niveau et catégorie'!Q25</f>
        <v>5.6243484084406013E-2</v>
      </c>
      <c r="S134" s="26">
        <f>'Taux par niveau et catégorie'!R25</f>
        <v>5.0334061536467911E-2</v>
      </c>
      <c r="T134" s="26">
        <f>'Taux par niveau et catégorie'!S25</f>
        <v>6.592735348962693E-2</v>
      </c>
      <c r="U134" s="18">
        <f>'Taux par niveau et catégorie'!T25</f>
        <v>3.1179702106077511E-2</v>
      </c>
      <c r="V134" s="18">
        <f>'Taux par niveau et catégorie'!U25</f>
        <v>4.6628688042533555E-2</v>
      </c>
      <c r="W134" s="18">
        <f>'Taux par niveau et catégorie'!V25</f>
        <v>7.8290628579557223E-2</v>
      </c>
      <c r="X134" s="154">
        <f>'Taux par niveau et catégorie'!W25</f>
        <v>6.7904899559428189E-2</v>
      </c>
      <c r="Y134" s="31">
        <f>'Taux par niveau et catégorie'!X25</f>
        <v>6.3889624852123308E-2</v>
      </c>
      <c r="Z134" s="26">
        <f>'Taux par niveau et catégorie'!Y25</f>
        <v>6.8927688797858044E-2</v>
      </c>
      <c r="AA134" s="26">
        <f>'Taux par niveau et catégorie'!Z25</f>
        <v>9.0808172425152558E-2</v>
      </c>
      <c r="AB134" s="18">
        <f>'Taux par niveau et catégorie'!AA25</f>
        <v>3.56902283882293E-2</v>
      </c>
      <c r="AC134" s="18">
        <f>'Taux par niveau et catégorie'!AB25</f>
        <v>6.082212427368467E-2</v>
      </c>
      <c r="AD134" s="18">
        <f>'Taux par niveau et catégorie'!AC25</f>
        <v>8.0185957779250777E-2</v>
      </c>
      <c r="AE134" s="154">
        <f>'Taux par niveau et catégorie'!AD25</f>
        <v>8.5892985159727334E-2</v>
      </c>
      <c r="AF134" s="31">
        <f>'Taux par niveau et catégorie'!AE25</f>
        <v>7.5070013288577098E-2</v>
      </c>
      <c r="AG134" s="26">
        <f>'Taux par niveau et catégorie'!AF25</f>
        <v>7.5286892614287684E-2</v>
      </c>
      <c r="AH134" s="26">
        <f>'Taux par niveau et catégorie'!AG25</f>
        <v>6.0138282919555149E-2</v>
      </c>
      <c r="AI134" s="18">
        <f>'Taux par niveau et catégorie'!AH25</f>
        <v>4.6547663495735525E-2</v>
      </c>
      <c r="AJ134" s="18">
        <f>'Taux par niveau et catégorie'!AI25</f>
        <v>6.497412143021554E-2</v>
      </c>
      <c r="AK134" s="18">
        <f>'Taux par niveau et catégorie'!AJ25</f>
        <v>8.939413682740277E-2</v>
      </c>
      <c r="AL134" s="154">
        <f>'Taux par niveau et catégorie'!AK25</f>
        <v>0.10184405353520458</v>
      </c>
      <c r="AM134" s="31">
        <f>'Taux par niveau et catégorie'!AL25</f>
        <v>7.6968937213893085E-2</v>
      </c>
      <c r="AN134" s="26">
        <f>'Taux par niveau et catégorie'!AM25</f>
        <v>8.5963463040766824E-2</v>
      </c>
      <c r="AO134" s="26">
        <f>'Taux par niveau et catégorie'!AN25</f>
        <v>5.2197775887583078E-2</v>
      </c>
      <c r="AP134" s="18">
        <f>'Taux par niveau et catégorie'!AO25</f>
        <v>3.3881903233477985E-2</v>
      </c>
      <c r="AQ134" s="18">
        <f>'Taux par niveau et catégorie'!AP25</f>
        <v>7.7209048573818939E-2</v>
      </c>
      <c r="AR134" s="18">
        <f>'Taux par niveau et catégorie'!AQ25</f>
        <v>0.11253953342616664</v>
      </c>
      <c r="AS134" s="154">
        <f>'Taux par niveau et catégorie'!AR25</f>
        <v>8.6484432348653772E-2</v>
      </c>
      <c r="AT134" s="3">
        <f>'Taux par niveau et catégorie'!AS25</f>
        <v>7.0580524727659327E-2</v>
      </c>
      <c r="AU134" s="83">
        <f>'Taux par niveau et catégorie'!AT25</f>
        <v>7.4671963429234822E-2</v>
      </c>
      <c r="AV134" s="18">
        <f>'Taux par niveau et catégorie'!AU25</f>
        <v>4.731090766140908E-2</v>
      </c>
      <c r="AW134" s="18">
        <f>'Taux par niveau et catégorie'!AV25</f>
        <v>5.143061762569192E-2</v>
      </c>
      <c r="AX134" s="18">
        <f>'Taux par niveau et catégorie'!AW25</f>
        <v>6.3165189860781262E-2</v>
      </c>
      <c r="AY134" s="18">
        <f>'Taux par niveau et catégorie'!AX25</f>
        <v>9.8816321409660415E-2</v>
      </c>
      <c r="AZ134" s="86">
        <f>'Taux par niveau et catégorie'!AY25</f>
        <v>8.5484436293714078E-2</v>
      </c>
      <c r="BA134" s="3">
        <f>'Taux par niveau et catégorie'!AZ25</f>
        <v>8.9468530877481564E-2</v>
      </c>
      <c r="BB134" s="83">
        <f>'Taux par niveau et catégorie'!BA25</f>
        <v>7.7097843979383254E-2</v>
      </c>
      <c r="BC134" s="18">
        <f>'Taux par niveau et catégorie'!BB25</f>
        <v>5.4466921903041948E-2</v>
      </c>
      <c r="BD134" s="18">
        <f>'Taux par niveau et catégorie'!BC25</f>
        <v>5.8264077414245816E-2</v>
      </c>
      <c r="BE134" s="18">
        <f>'Taux par niveau et catégorie'!BD25</f>
        <v>7.472756198076401E-2</v>
      </c>
      <c r="BF134" s="18">
        <f>'Taux par niveau et catégorie'!BE25</f>
        <v>8.2886030738344968E-2</v>
      </c>
      <c r="BG134" s="86">
        <f>'Taux par niveau et catégorie'!BF25</f>
        <v>8.8145395234992249E-2</v>
      </c>
      <c r="BH134" s="31">
        <f>'Taux par niveau et catégorie'!BG25</f>
        <v>7.5524050761728037E-2</v>
      </c>
      <c r="BI134" s="42">
        <f>'Taux par niveau et catégorie'!BH25</f>
        <v>7.6099977516341025E-2</v>
      </c>
      <c r="BJ134" s="26">
        <f>'Taux par niveau et catégorie'!BI25</f>
        <v>6.828778537059256E-2</v>
      </c>
      <c r="BK134" s="26">
        <f>'Taux par niveau et catégorie'!BJ25</f>
        <v>5.6417295918858919E-2</v>
      </c>
      <c r="BL134" s="18">
        <f>'Taux par niveau et catégorie'!BK25</f>
        <v>8.4965475744845365E-2</v>
      </c>
      <c r="BM134" s="18">
        <f>'Taux par niveau et catégorie'!BL25</f>
        <v>8.76347016543403E-2</v>
      </c>
      <c r="BN134" s="86">
        <f>'Taux par niveau et catégorie'!BM25</f>
        <v>7.1866629046775737E-2</v>
      </c>
      <c r="BO134" s="31">
        <f>'Taux par niveau et catégorie'!BN25</f>
        <v>6.6266590688700056E-2</v>
      </c>
      <c r="BP134" s="42">
        <f>'Taux par niveau et catégorie'!BO25</f>
        <v>5.8782881936723236E-2</v>
      </c>
      <c r="BQ134" s="26">
        <f>'Taux par niveau et catégorie'!BP25</f>
        <v>5.357200500229025E-2</v>
      </c>
      <c r="BR134" s="26">
        <f>'Taux par niveau et catégorie'!BQ25</f>
        <v>6.387466823793185E-2</v>
      </c>
      <c r="BS134" s="26">
        <f>'Taux par niveau et catégorie'!BR25</f>
        <v>8.3268843979391161E-2</v>
      </c>
      <c r="BT134" s="26">
        <f>'Taux par niveau et catégorie'!BS25</f>
        <v>7.5743315373710832E-2</v>
      </c>
      <c r="BU134" s="95">
        <f>'Taux par niveau et catégorie'!BT25</f>
        <v>6.2595913036518305E-2</v>
      </c>
      <c r="BV134" s="31">
        <f>'Taux par niveau et catégorie'!BU25</f>
        <v>6.816077630814435E-2</v>
      </c>
      <c r="BW134" s="42">
        <f>'Taux par niveau et catégorie'!BV25</f>
        <v>5.3017684182700267E-2</v>
      </c>
      <c r="BX134" s="26">
        <f>'Taux par niveau et catégorie'!BW25</f>
        <v>3.635801369307122E-2</v>
      </c>
      <c r="BY134" s="26">
        <f>'Taux par niveau et catégorie'!BX25</f>
        <v>6.1051848018812221E-2</v>
      </c>
      <c r="BZ134" s="26">
        <f>'Taux par niveau et catégorie'!BY25</f>
        <v>5.6437135845994107E-2</v>
      </c>
      <c r="CA134" s="26">
        <f>'Taux par niveau et catégorie'!BZ25</f>
        <v>6.4677028789039068E-2</v>
      </c>
      <c r="CB134" s="127">
        <f>'Taux par niveau et catégorie'!CA25</f>
        <v>7.9380645009159409E-2</v>
      </c>
      <c r="CC134" s="42">
        <f>'Taux par niveau et catégorie'!CB25</f>
        <v>7.3892059351681583E-2</v>
      </c>
      <c r="CD134" s="26">
        <f>'Taux par niveau et catégorie'!CC25</f>
        <v>6.0978776073941768E-2</v>
      </c>
      <c r="CE134" s="18">
        <f>'Taux par niveau et catégorie'!CD25</f>
        <v>4.6555434264030443E-2</v>
      </c>
      <c r="CF134" s="18">
        <f>'Taux par niveau et catégorie'!CE25</f>
        <v>7.0532268177373805E-2</v>
      </c>
      <c r="CG134" s="18">
        <f>'Taux par niveau et catégorie'!CF25</f>
        <v>6.2198886344245537E-2</v>
      </c>
      <c r="CH134" s="18">
        <f>'Taux par niveau et catégorie'!CG25</f>
        <v>7.2352979257124028E-2</v>
      </c>
      <c r="CI134" s="127">
        <f>'Taux par niveau et catégorie'!CH25</f>
        <v>6.1434579776375606E-2</v>
      </c>
      <c r="CJ134" s="3">
        <f>'Taux par niveau et catégorie'!CI25</f>
        <v>5.4120577490198399E-2</v>
      </c>
      <c r="CK134" s="154">
        <f>'Taux par niveau et catégorie'!CJ25</f>
        <v>6.8366488266706965E-2</v>
      </c>
      <c r="CL134" s="3">
        <f>'Taux par niveau et catégorie'!CK25</f>
        <v>8.2639739354683592E-2</v>
      </c>
      <c r="CM134" s="154">
        <f>'Taux par niveau et catégorie'!CL25</f>
        <v>4.4210363128457351E-2</v>
      </c>
    </row>
    <row r="135" spans="1:91" x14ac:dyDescent="0.25">
      <c r="A135" s="285"/>
      <c r="B135" s="276"/>
      <c r="C135" s="14" t="s">
        <v>26</v>
      </c>
      <c r="D135" s="32">
        <f t="shared" si="52"/>
        <v>4.9745414770824614E-2</v>
      </c>
      <c r="E135" s="43">
        <f t="shared" si="53"/>
        <v>4.6521078501304394E-2</v>
      </c>
      <c r="F135" s="27">
        <f t="shared" si="54"/>
        <v>4.5290623004366634E-2</v>
      </c>
      <c r="G135" s="19">
        <f t="shared" si="55"/>
        <v>5.8360976350288488E-2</v>
      </c>
      <c r="H135" s="19">
        <f t="shared" si="56"/>
        <v>5.7848531880207811E-2</v>
      </c>
      <c r="I135" s="19">
        <f t="shared" si="57"/>
        <v>6.0653320716796612E-2</v>
      </c>
      <c r="J135" s="84">
        <f t="shared" si="57"/>
        <v>5.2748144903500258E-2</v>
      </c>
      <c r="K135" s="32">
        <f t="shared" si="58"/>
        <v>5.196423548815806E-2</v>
      </c>
      <c r="L135" s="43">
        <f t="shared" si="59"/>
        <v>5.1290084714279635E-2</v>
      </c>
      <c r="M135" s="27">
        <f t="shared" si="60"/>
        <v>4.5527524846723275E-2</v>
      </c>
      <c r="N135" s="19">
        <f t="shared" si="61"/>
        <v>5.9697687680560357E-2</v>
      </c>
      <c r="O135" s="19">
        <f t="shared" si="62"/>
        <v>5.9472734164299323E-2</v>
      </c>
      <c r="P135" s="19">
        <f t="shared" si="63"/>
        <v>6.2935887254384495E-2</v>
      </c>
      <c r="Q135" s="84">
        <f t="shared" si="64"/>
        <v>5.5179097534522124E-2</v>
      </c>
      <c r="R135" s="32">
        <f>'Taux par niveau et catégorie'!Q26</f>
        <v>3.3002142238739311E-2</v>
      </c>
      <c r="S135" s="27">
        <f>'Taux par niveau et catégorie'!R26</f>
        <v>3.0268835077162749E-2</v>
      </c>
      <c r="T135" s="27">
        <f>'Taux par niveau et catégorie'!S26</f>
        <v>3.6841082265821952E-2</v>
      </c>
      <c r="U135" s="19">
        <f>'Taux par niveau et catégorie'!T26</f>
        <v>3.7834351335762122E-2</v>
      </c>
      <c r="V135" s="19">
        <f>'Taux par niveau et catégorie'!U26</f>
        <v>4.1089054668068316E-2</v>
      </c>
      <c r="W135" s="19">
        <f>'Taux par niveau et catégorie'!V26</f>
        <v>4.8732058515411285E-2</v>
      </c>
      <c r="X135" s="155">
        <f>'Taux par niveau et catégorie'!W26</f>
        <v>4.4137828081806579E-2</v>
      </c>
      <c r="Y135" s="32">
        <f>'Taux par niveau et catégorie'!X26</f>
        <v>4.8579487241786533E-2</v>
      </c>
      <c r="Z135" s="27">
        <f>'Taux par niveau et catégorie'!Y26</f>
        <v>4.9957325456630022E-2</v>
      </c>
      <c r="AA135" s="27">
        <f>'Taux par niveau et catégorie'!Z26</f>
        <v>5.8876824909008356E-2</v>
      </c>
      <c r="AB135" s="19">
        <f>'Taux par niveau et catégorie'!AA26</f>
        <v>5.7602609830108627E-2</v>
      </c>
      <c r="AC135" s="19">
        <f>'Taux par niveau et catégorie'!AB26</f>
        <v>5.9669687371345446E-2</v>
      </c>
      <c r="AD135" s="19">
        <f>'Taux par niveau et catégorie'!AC26</f>
        <v>6.1393775431677726E-2</v>
      </c>
      <c r="AE135" s="155">
        <f>'Taux par niveau et catégorie'!AD26</f>
        <v>5.5452070071641227E-2</v>
      </c>
      <c r="AF135" s="32">
        <f>'Taux par niveau et catégorie'!AE26</f>
        <v>5.4182528312155483E-2</v>
      </c>
      <c r="AG135" s="27">
        <f>'Taux par niveau et catégorie'!AF26</f>
        <v>5.6052530679685374E-2</v>
      </c>
      <c r="AH135" s="27">
        <f>'Taux par niveau et catégorie'!AG26</f>
        <v>4.2397431942932697E-2</v>
      </c>
      <c r="AI135" s="19">
        <f>'Taux par niveau et catégorie'!AH26</f>
        <v>6.7760057168830226E-2</v>
      </c>
      <c r="AJ135" s="19">
        <f>'Taux par niveau et catégorie'!AI26</f>
        <v>6.1835391180441429E-2</v>
      </c>
      <c r="AK135" s="19">
        <f>'Taux par niveau et catégorie'!AJ26</f>
        <v>6.8598276857620932E-2</v>
      </c>
      <c r="AL135" s="155">
        <f>'Taux par niveau et catégorie'!AK26</f>
        <v>5.335028926566885E-2</v>
      </c>
      <c r="AM135" s="32">
        <f>'Taux par niveau et catégorie'!AL26</f>
        <v>5.5392063347957807E-2</v>
      </c>
      <c r="AN135" s="27">
        <f>'Taux par niveau et catégorie'!AM26</f>
        <v>6.2966060955247413E-2</v>
      </c>
      <c r="AO135" s="27">
        <f>'Taux par niveau et catégorie'!AN26</f>
        <v>4.1148114394411558E-2</v>
      </c>
      <c r="AP135" s="19">
        <f>'Taux par niveau et catégorie'!AO26</f>
        <v>6.3620838561446763E-2</v>
      </c>
      <c r="AQ135" s="19">
        <f>'Taux par niveau et catégorie'!AP26</f>
        <v>7.0877978415247039E-2</v>
      </c>
      <c r="AR135" s="19">
        <f>'Taux par niveau et catégorie'!AQ26</f>
        <v>7.4081589627184904E-2</v>
      </c>
      <c r="AS135" s="155">
        <f>'Taux par niveau et catégorie'!AR26</f>
        <v>5.5930287365134113E-2</v>
      </c>
      <c r="AT135" s="5">
        <f>'Taux par niveau et catégorie'!AS26</f>
        <v>5.6130889234595353E-2</v>
      </c>
      <c r="AU135" s="84">
        <f>'Taux par niveau et catégorie'!AT26</f>
        <v>5.9495771297172151E-2</v>
      </c>
      <c r="AV135" s="19">
        <f>'Taux par niveau et catégorie'!AU26</f>
        <v>4.2360265056516813E-2</v>
      </c>
      <c r="AW135" s="19">
        <f>'Taux par niveau et catégorie'!AV26</f>
        <v>6.2301656504704928E-2</v>
      </c>
      <c r="AX135" s="19">
        <f>'Taux par niveau et catégorie'!AW26</f>
        <v>6.0655521383365767E-2</v>
      </c>
      <c r="AY135" s="19">
        <f>'Taux par niveau et catégorie'!AX26</f>
        <v>6.3153439714976459E-2</v>
      </c>
      <c r="AZ135" s="87">
        <f>'Taux par niveau et catégorie'!AY26</f>
        <v>6.2499464279841953E-2</v>
      </c>
      <c r="BA135" s="5">
        <f>'Taux par niveau et catégorie'!AZ26</f>
        <v>6.3881854898988955E-2</v>
      </c>
      <c r="BB135" s="84">
        <f>'Taux par niveau et catégorie'!BA26</f>
        <v>6.3418435993871786E-2</v>
      </c>
      <c r="BC135" s="19">
        <f>'Taux par niveau et catégorie'!BB26</f>
        <v>4.4487595655128019E-2</v>
      </c>
      <c r="BD135" s="19">
        <f>'Taux par niveau et catégorie'!BC26</f>
        <v>6.8245281102549571E-2</v>
      </c>
      <c r="BE135" s="19">
        <f>'Taux par niveau et catégorie'!BD26</f>
        <v>6.1467925114528983E-2</v>
      </c>
      <c r="BF135" s="19">
        <f>'Taux par niveau et catégorie'!BE26</f>
        <v>6.6502654263506045E-2</v>
      </c>
      <c r="BG135" s="87">
        <f>'Taux par niveau et catégorie'!BF26</f>
        <v>5.8277872049574735E-2</v>
      </c>
      <c r="BH135" s="32">
        <f>'Taux par niveau et catégorie'!BG26</f>
        <v>5.4689712447483517E-2</v>
      </c>
      <c r="BI135" s="43">
        <f>'Taux par niveau et catégorie'!BH26</f>
        <v>5.7124969908738527E-2</v>
      </c>
      <c r="BJ135" s="27">
        <f>'Taux par niveau et catégorie'!BI26</f>
        <v>5.1829001486275207E-2</v>
      </c>
      <c r="BK135" s="27">
        <f>'Taux par niveau et catégorie'!BJ26</f>
        <v>6.6013019603909401E-2</v>
      </c>
      <c r="BL135" s="19">
        <f>'Taux par niveau et catégorie'!BK26</f>
        <v>5.9464257399313353E-2</v>
      </c>
      <c r="BM135" s="19">
        <f>'Taux par niveau et catégorie'!BL26</f>
        <v>5.9137440142459245E-2</v>
      </c>
      <c r="BN135" s="87">
        <f>'Taux par niveau et catégorie'!BM26</f>
        <v>5.7144904688689067E-2</v>
      </c>
      <c r="BO135" s="32">
        <f>'Taux par niveau et catégorie'!BN26</f>
        <v>4.9855206183557543E-2</v>
      </c>
      <c r="BP135" s="43">
        <f>'Taux par niveau et catégorie'!BO26</f>
        <v>3.1036748345729129E-2</v>
      </c>
      <c r="BQ135" s="27">
        <f>'Taux par niveau et catégorie'!BP26</f>
        <v>4.6279883063691622E-2</v>
      </c>
      <c r="BR135" s="27">
        <f>'Taux par niveau et catégorie'!BQ26</f>
        <v>5.420368733717127E-2</v>
      </c>
      <c r="BS135" s="27">
        <f>'Taux par niveau et catégorie'!BR26</f>
        <v>6.0722057782084254E-2</v>
      </c>
      <c r="BT135" s="27">
        <f>'Taux par niveau et catégorie'!BS26</f>
        <v>6.1887863482239347E-2</v>
      </c>
      <c r="BU135" s="96">
        <f>'Taux par niveau et catégorie'!BT26</f>
        <v>5.4640064473820471E-2</v>
      </c>
      <c r="BV135" s="32">
        <f>'Taux par niveau et catégorie'!BU26</f>
        <v>4.7145492123242705E-2</v>
      </c>
      <c r="BW135" s="43">
        <f>'Taux par niveau et catégorie'!BV26</f>
        <v>2.6004074848004859E-2</v>
      </c>
      <c r="BX135" s="27">
        <f>'Taux par niveau et catégorie'!BW26</f>
        <v>4.5871297784419535E-2</v>
      </c>
      <c r="BY135" s="27">
        <f>'Taux par niveau et catégorie'!BX26</f>
        <v>5.3784666339214811E-2</v>
      </c>
      <c r="BZ135" s="27">
        <f>'Taux par niveau et catégorie'!BY26</f>
        <v>5.4595993129388523E-2</v>
      </c>
      <c r="CA135" s="27">
        <f>'Taux par niveau et catégorie'!BZ26</f>
        <v>5.4091753763406983E-2</v>
      </c>
      <c r="CB135" s="128">
        <f>'Taux par niveau et catégorie'!CA26</f>
        <v>4.5237877702570969E-2</v>
      </c>
      <c r="CC135" s="43">
        <f>'Taux par niveau et catégorie'!CB26</f>
        <v>3.4594771679738949E-2</v>
      </c>
      <c r="CD135" s="27">
        <f>'Taux par niveau et catégorie'!CC26</f>
        <v>2.888603245080203E-2</v>
      </c>
      <c r="CE135" s="19">
        <f>'Taux par niveau et catégorie'!CD26</f>
        <v>4.2814733485460582E-2</v>
      </c>
      <c r="CF135" s="19">
        <f>'Taux par niveau et catégorie'!CE26</f>
        <v>5.2243595719187089E-2</v>
      </c>
      <c r="CG135" s="19">
        <f>'Taux par niveau et catégorie'!CF26</f>
        <v>4.8107452358294993E-2</v>
      </c>
      <c r="CH135" s="19">
        <f>'Taux par niveau et catégorie'!CG26</f>
        <v>4.8954355369483123E-2</v>
      </c>
      <c r="CI135" s="128">
        <f>'Taux par niveau et catégorie'!CH26</f>
        <v>4.0810791056254632E-2</v>
      </c>
      <c r="CJ135" s="5">
        <f>'Taux par niveau et catégorie'!CI26</f>
        <v>4.2846767359782829E-2</v>
      </c>
      <c r="CK135" s="155">
        <f>'Taux par niveau et catégorie'!CJ26</f>
        <v>6.7301694477166177E-2</v>
      </c>
      <c r="CL135" s="5">
        <f>'Taux par niveau et catégorie'!CK26</f>
        <v>3.6254852926832566E-2</v>
      </c>
      <c r="CM135" s="155">
        <f>'Taux par niveau et catégorie'!CL26</f>
        <v>3.1365266674905544E-2</v>
      </c>
    </row>
    <row r="136" spans="1:91" x14ac:dyDescent="0.25">
      <c r="A136" s="285"/>
      <c r="B136" s="276"/>
      <c r="C136" s="14" t="s">
        <v>27</v>
      </c>
      <c r="D136" s="32">
        <f t="shared" si="52"/>
        <v>8.1129564112913152E-2</v>
      </c>
      <c r="E136" s="43">
        <f t="shared" si="53"/>
        <v>8.5073073095512847E-2</v>
      </c>
      <c r="F136" s="27">
        <f t="shared" si="54"/>
        <v>8.4491632106423728E-2</v>
      </c>
      <c r="G136" s="19">
        <f t="shared" si="55"/>
        <v>7.7191450065553197E-2</v>
      </c>
      <c r="H136" s="19">
        <f t="shared" si="56"/>
        <v>8.4936677739196137E-2</v>
      </c>
      <c r="I136" s="19">
        <f t="shared" si="57"/>
        <v>8.9869884655991703E-2</v>
      </c>
      <c r="J136" s="84">
        <f t="shared" si="57"/>
        <v>9.7610100530982305E-2</v>
      </c>
      <c r="K136" s="32">
        <f t="shared" si="58"/>
        <v>8.2210539313839093E-2</v>
      </c>
      <c r="L136" s="43">
        <f t="shared" si="59"/>
        <v>9.3350912734835007E-2</v>
      </c>
      <c r="M136" s="27">
        <f t="shared" si="60"/>
        <v>8.6239405126478888E-2</v>
      </c>
      <c r="N136" s="19">
        <f t="shared" si="61"/>
        <v>7.6684823265695909E-2</v>
      </c>
      <c r="O136" s="19">
        <f t="shared" si="62"/>
        <v>8.6683105502838725E-2</v>
      </c>
      <c r="P136" s="19">
        <f t="shared" si="63"/>
        <v>9.1944685167898707E-2</v>
      </c>
      <c r="Q136" s="84">
        <f t="shared" si="64"/>
        <v>9.7443151851510396E-2</v>
      </c>
      <c r="R136" s="32">
        <f>'Taux par niveau et catégorie'!Q27</f>
        <v>5.5004029539805696E-2</v>
      </c>
      <c r="S136" s="27">
        <f>'Taux par niveau et catégorie'!R27</f>
        <v>6.9782943808070805E-2</v>
      </c>
      <c r="T136" s="27">
        <f>'Taux par niveau et catégorie'!S27</f>
        <v>9.199360319815833E-2</v>
      </c>
      <c r="U136" s="19">
        <f>'Taux par niveau et catégorie'!T27</f>
        <v>5.3857799819319783E-2</v>
      </c>
      <c r="V136" s="19">
        <f>'Taux par niveau et catégorie'!U27</f>
        <v>7.2711633501085546E-2</v>
      </c>
      <c r="W136" s="19">
        <f>'Taux par niveau et catégorie'!V27</f>
        <v>6.6976702821300207E-2</v>
      </c>
      <c r="X136" s="155">
        <f>'Taux par niveau et catégorie'!W27</f>
        <v>6.644604205464763E-2</v>
      </c>
      <c r="Y136" s="32">
        <f>'Taux par niveau et catégorie'!X27</f>
        <v>6.5002995306519984E-2</v>
      </c>
      <c r="Z136" s="27">
        <f>'Taux par niveau et catégorie'!Y27</f>
        <v>0.10157656655560654</v>
      </c>
      <c r="AA136" s="27">
        <f>'Taux par niveau et catégorie'!Z27</f>
        <v>0.1146131701249935</v>
      </c>
      <c r="AB136" s="19">
        <f>'Taux par niveau et catégorie'!AA27</f>
        <v>7.4814087891963407E-2</v>
      </c>
      <c r="AC136" s="19">
        <f>'Taux par niveau et catégorie'!AB27</f>
        <v>8.322867475090108E-2</v>
      </c>
      <c r="AD136" s="19">
        <f>'Taux par niveau et catégorie'!AC27</f>
        <v>8.4917103595394755E-2</v>
      </c>
      <c r="AE136" s="155">
        <f>'Taux par niveau et catégorie'!AD27</f>
        <v>8.998632457673196E-2</v>
      </c>
      <c r="AF136" s="32">
        <f>'Taux par niveau et catégorie'!AE27</f>
        <v>8.5645310131171312E-2</v>
      </c>
      <c r="AG136" s="27">
        <f>'Taux par niveau et catégorie'!AF27</f>
        <v>9.8135439784318948E-2</v>
      </c>
      <c r="AH136" s="27">
        <f>'Taux par niveau et catégorie'!AG27</f>
        <v>7.8255595470636125E-2</v>
      </c>
      <c r="AI136" s="19">
        <f>'Taux par niveau et catégorie'!AH27</f>
        <v>7.3044015654030056E-2</v>
      </c>
      <c r="AJ136" s="19">
        <f>'Taux par niveau et catégorie'!AI27</f>
        <v>8.9062734750828418E-2</v>
      </c>
      <c r="AK136" s="19">
        <f>'Taux par niveau et catégorie'!AJ27</f>
        <v>8.7433374127538266E-2</v>
      </c>
      <c r="AL136" s="155">
        <f>'Taux par niveau et catégorie'!AK27</f>
        <v>9.844456925544931E-2</v>
      </c>
      <c r="AM136" s="32">
        <f>'Taux par niveau et catégorie'!AL27</f>
        <v>9.5914225972211248E-2</v>
      </c>
      <c r="AN136" s="27">
        <f>'Taux par niveau et catégorie'!AM27</f>
        <v>0.11086597700500711</v>
      </c>
      <c r="AO136" s="27">
        <f>'Taux par niveau et catégorie'!AN27</f>
        <v>8.5822728464910361E-2</v>
      </c>
      <c r="AP136" s="19">
        <f>'Taux par niveau et catégorie'!AO27</f>
        <v>7.9280597817076484E-2</v>
      </c>
      <c r="AQ136" s="19">
        <f>'Taux par niveau et catégorie'!AP27</f>
        <v>0.1063256301640214</v>
      </c>
      <c r="AR136" s="19">
        <f>'Taux par niveau et catégorie'!AQ27</f>
        <v>0.11261473541562375</v>
      </c>
      <c r="AS136" s="155">
        <f>'Taux par niveau et catégorie'!AR27</f>
        <v>0.10833823324276644</v>
      </c>
      <c r="AT136" s="5">
        <f>'Taux par niveau et catégorie'!AS27</f>
        <v>9.1706601971969656E-2</v>
      </c>
      <c r="AU136" s="84">
        <f>'Taux par niveau et catégorie'!AT27</f>
        <v>9.3069840812482096E-2</v>
      </c>
      <c r="AV136" s="19">
        <f>'Taux par niveau et catégorie'!AU27</f>
        <v>7.5484169464221207E-2</v>
      </c>
      <c r="AW136" s="19">
        <f>'Taux par niveau et catégorie'!AV27</f>
        <v>8.5140884670612316E-2</v>
      </c>
      <c r="AX136" s="19">
        <f>'Taux par niveau et catégorie'!AW27</f>
        <v>9.7604805140568462E-2</v>
      </c>
      <c r="AY136" s="19">
        <f>'Taux par niveau et catégorie'!AX27</f>
        <v>0.10698932032067367</v>
      </c>
      <c r="AZ136" s="87">
        <f>'Taux par niveau et catégorie'!AY27</f>
        <v>0.1135424260670773</v>
      </c>
      <c r="BA136" s="5">
        <f>'Taux par niveau et catégorie'!AZ27</f>
        <v>0.10240517160047859</v>
      </c>
      <c r="BB136" s="84">
        <f>'Taux par niveau et catégorie'!BA27</f>
        <v>0.10649263132988381</v>
      </c>
      <c r="BC136" s="19">
        <f>'Taux par niveau et catégorie'!BB27</f>
        <v>7.9876548964069649E-2</v>
      </c>
      <c r="BD136" s="19">
        <f>'Taux par niveau et catégorie'!BC27</f>
        <v>0.1005943800227465</v>
      </c>
      <c r="BE136" s="19">
        <f>'Taux par niveau et catégorie'!BD27</f>
        <v>9.4771836399888343E-2</v>
      </c>
      <c r="BF136" s="19">
        <f>'Taux par niveau et catégorie'!BE27</f>
        <v>9.6632167746057013E-2</v>
      </c>
      <c r="BG136" s="87">
        <f>'Taux par niveau et catégorie'!BF27</f>
        <v>0.1098752466379936</v>
      </c>
      <c r="BH136" s="32">
        <f>'Taux par niveau et catégorie'!BG27</f>
        <v>8.592665607042288E-2</v>
      </c>
      <c r="BI136" s="43">
        <f>'Taux par niveau et catégorie'!BH27</f>
        <v>0.10562056051664279</v>
      </c>
      <c r="BJ136" s="27">
        <f>'Taux par niveau et catégorie'!BI27</f>
        <v>8.6697639838129323E-2</v>
      </c>
      <c r="BK136" s="27">
        <f>'Taux par niveau et catégorie'!BJ27</f>
        <v>7.0567880407543027E-2</v>
      </c>
      <c r="BL136" s="19">
        <f>'Taux par niveau et catégorie'!BK27</f>
        <v>7.2780449129920877E-2</v>
      </c>
      <c r="BM136" s="19">
        <f>'Taux par niveau et catégorie'!BL27</f>
        <v>9.1191859362310362E-2</v>
      </c>
      <c r="BN136" s="87">
        <f>'Taux par niveau et catégorie'!BM27</f>
        <v>9.1062518094706196E-2</v>
      </c>
      <c r="BO136" s="32">
        <f>'Taux par niveau et catégorie'!BN27</f>
        <v>7.6079323918133462E-2</v>
      </c>
      <c r="BP136" s="43">
        <f>'Taux par niveau et catégorie'!BO27</f>
        <v>6.1263342066667982E-2</v>
      </c>
      <c r="BQ136" s="27">
        <f>'Taux par niveau et catégorie'!BP27</f>
        <v>7.7171785486712705E-2</v>
      </c>
      <c r="BR136" s="27">
        <f>'Taux par niveau et catégorie'!BQ27</f>
        <v>7.6178939842275792E-2</v>
      </c>
      <c r="BS136" s="27">
        <f>'Taux par niveau et catégorie'!BR27</f>
        <v>7.697908018549568E-2</v>
      </c>
      <c r="BT136" s="27">
        <f>'Taux par niveau et catégorie'!BS27</f>
        <v>8.8802217954291704E-2</v>
      </c>
      <c r="BU136" s="96">
        <f>'Taux par niveau et catégorie'!BT27</f>
        <v>0.10184985488271074</v>
      </c>
      <c r="BV136" s="32">
        <f>'Taux par niveau et catégorie'!BU27</f>
        <v>8.3346797802318018E-2</v>
      </c>
      <c r="BW136" s="43">
        <f>'Taux par niveau et catégorie'!BV27</f>
        <v>5.0611994012070449E-2</v>
      </c>
      <c r="BX136" s="27">
        <f>'Taux par niveau et catégorie'!BW27</f>
        <v>8.2114260922705642E-2</v>
      </c>
      <c r="BY136" s="27">
        <f>'Taux par niveau et catégorie'!BX27</f>
        <v>8.0570047124877531E-2</v>
      </c>
      <c r="BZ136" s="27">
        <f>'Taux par niveau et catégorie'!BY27</f>
        <v>7.6962984395314751E-2</v>
      </c>
      <c r="CA136" s="27">
        <f>'Taux par niveau et catégorie'!BZ27</f>
        <v>8.0956559976659875E-2</v>
      </c>
      <c r="CB136" s="128">
        <f>'Taux par niveau et catégorie'!CA27</f>
        <v>9.6539148781132594E-2</v>
      </c>
      <c r="CC136" s="43">
        <f>'Taux par niveau et catégorie'!CB27</f>
        <v>7.0264528816100832E-2</v>
      </c>
      <c r="CD136" s="27">
        <f>'Taux par niveau et catégorie'!CC27</f>
        <v>5.3311435064377966E-2</v>
      </c>
      <c r="CE136" s="19">
        <f>'Taux par niveau et catégorie'!CD27</f>
        <v>7.2886819129700547E-2</v>
      </c>
      <c r="CF136" s="19">
        <f>'Taux par niveau et catégorie'!CE27</f>
        <v>7.7865867405087302E-2</v>
      </c>
      <c r="CG136" s="19">
        <f>'Taux par niveau et catégorie'!CF27</f>
        <v>7.8938948973936662E-2</v>
      </c>
      <c r="CH136" s="19">
        <f>'Taux par niveau et catégorie'!CG27</f>
        <v>8.218480524006759E-2</v>
      </c>
      <c r="CI136" s="128">
        <f>'Taux par niveau et catégorie'!CH27</f>
        <v>0.10001664171660733</v>
      </c>
      <c r="CJ136" s="5">
        <f>'Taux par niveau et catégorie'!CI27</f>
        <v>6.1196360230397512E-2</v>
      </c>
      <c r="CK136" s="155">
        <f>'Taux par niveau et catégorie'!CJ27</f>
        <v>8.9008527534012505E-2</v>
      </c>
      <c r="CL136" s="5">
        <f>'Taux par niveau et catégorie'!CK27</f>
        <v>5.852911241694525E-2</v>
      </c>
      <c r="CM136" s="155">
        <f>'Taux par niveau et catégorie'!CL27</f>
        <v>3.1643476999941675E-2</v>
      </c>
    </row>
    <row r="137" spans="1:91" x14ac:dyDescent="0.25">
      <c r="A137" s="285"/>
      <c r="B137" s="276"/>
      <c r="C137" s="14" t="s">
        <v>29</v>
      </c>
      <c r="D137" s="32">
        <f t="shared" si="52"/>
        <v>5.739215800571227E-2</v>
      </c>
      <c r="E137" s="43">
        <f t="shared" si="53"/>
        <v>4.6732119784961293E-2</v>
      </c>
      <c r="F137" s="27">
        <f t="shared" si="54"/>
        <v>5.4006521914465408E-2</v>
      </c>
      <c r="G137" s="19">
        <f t="shared" si="55"/>
        <v>6.8100335203228293E-2</v>
      </c>
      <c r="H137" s="19">
        <f t="shared" si="56"/>
        <v>6.9182852898521968E-2</v>
      </c>
      <c r="I137" s="19">
        <f t="shared" si="57"/>
        <v>7.6687653720592983E-2</v>
      </c>
      <c r="J137" s="84">
        <f t="shared" si="57"/>
        <v>8.3349832424151241E-2</v>
      </c>
      <c r="K137" s="32">
        <f t="shared" si="58"/>
        <v>5.7287784660613433E-2</v>
      </c>
      <c r="L137" s="43">
        <f t="shared" si="59"/>
        <v>5.4673340441840218E-2</v>
      </c>
      <c r="M137" s="27">
        <f t="shared" si="60"/>
        <v>5.4043823643987916E-2</v>
      </c>
      <c r="N137" s="19">
        <f t="shared" si="61"/>
        <v>6.8143572486724466E-2</v>
      </c>
      <c r="O137" s="19">
        <f t="shared" si="62"/>
        <v>7.2063413594852896E-2</v>
      </c>
      <c r="P137" s="19">
        <f t="shared" si="63"/>
        <v>7.5305195139993522E-2</v>
      </c>
      <c r="Q137" s="84">
        <f t="shared" si="64"/>
        <v>8.4775823965834704E-2</v>
      </c>
      <c r="R137" s="32">
        <f>'Taux par niveau et catégorie'!Q28</f>
        <v>3.4982576195467498E-2</v>
      </c>
      <c r="S137" s="27">
        <f>'Taux par niveau et catégorie'!R28</f>
        <v>3.9141310053945846E-2</v>
      </c>
      <c r="T137" s="27">
        <f>'Taux par niveau et catégorie'!S28</f>
        <v>7.0782809826407125E-2</v>
      </c>
      <c r="U137" s="19">
        <f>'Taux par niveau et catégorie'!T28</f>
        <v>4.2939669663876655E-2</v>
      </c>
      <c r="V137" s="19">
        <f>'Taux par niveau et catégorie'!U28</f>
        <v>2.8426571663578832E-2</v>
      </c>
      <c r="W137" s="19">
        <f>'Taux par niveau et catégorie'!V28</f>
        <v>6.2464994723240179E-2</v>
      </c>
      <c r="X137" s="155">
        <f>'Taux par niveau et catégorie'!W28</f>
        <v>6.2133721132485692E-2</v>
      </c>
      <c r="Y137" s="32">
        <f>'Taux par niveau et catégorie'!X28</f>
        <v>4.8851994131777425E-2</v>
      </c>
      <c r="Z137" s="27">
        <f>'Taux par niveau et catégorie'!Y28</f>
        <v>8.0198265333341401E-2</v>
      </c>
      <c r="AA137" s="27">
        <f>'Taux par niveau et catégorie'!Z28</f>
        <v>9.8566453102051449E-2</v>
      </c>
      <c r="AB137" s="19">
        <f>'Taux par niveau et catégorie'!AA28</f>
        <v>8.6746310022286749E-2</v>
      </c>
      <c r="AC137" s="19">
        <f>'Taux par niveau et catégorie'!AB28</f>
        <v>5.6617504920113922E-2</v>
      </c>
      <c r="AD137" s="19">
        <f>'Taux par niveau et catégorie'!AC28</f>
        <v>5.9862070091367993E-2</v>
      </c>
      <c r="AE137" s="155">
        <f>'Taux par niveau et catégorie'!AD28</f>
        <v>8.277867585472129E-2</v>
      </c>
      <c r="AF137" s="32">
        <f>'Taux par niveau et catégorie'!AE28</f>
        <v>3.0713373487691546E-2</v>
      </c>
      <c r="AG137" s="27">
        <f>'Taux par niveau et catégorie'!AF28</f>
        <v>6.1933745538250387E-2</v>
      </c>
      <c r="AH137" s="27">
        <f>'Taux par niveau et catégorie'!AG28</f>
        <v>2.5988418336928054E-2</v>
      </c>
      <c r="AI137" s="19">
        <f>'Taux par niveau et catégorie'!AH28</f>
        <v>6.5557271407446369E-2</v>
      </c>
      <c r="AJ137" s="19">
        <f>'Taux par niveau et catégorie'!AI28</f>
        <v>8.1681468858031389E-2</v>
      </c>
      <c r="AK137" s="19">
        <f>'Taux par niveau et catégorie'!AJ28</f>
        <v>7.3296291509771905E-2</v>
      </c>
      <c r="AL137" s="155">
        <f>'Taux par niveau et catégorie'!AK28</f>
        <v>7.3178893549129487E-2</v>
      </c>
      <c r="AM137" s="32">
        <f>'Taux par niveau et catégorie'!AL28</f>
        <v>6.216130024381928E-2</v>
      </c>
      <c r="AN137" s="27">
        <f>'Taux par niveau et catégorie'!AM28</f>
        <v>7.2209943061107548E-2</v>
      </c>
      <c r="AO137" s="27">
        <f>'Taux par niveau et catégorie'!AN28</f>
        <v>3.7569602064415376E-2</v>
      </c>
      <c r="AP137" s="19">
        <f>'Taux par niveau et catégorie'!AO28</f>
        <v>4.6812069783334041E-2</v>
      </c>
      <c r="AQ137" s="19">
        <f>'Taux par niveau et catégorie'!AP28</f>
        <v>9.3693250703224623E-2</v>
      </c>
      <c r="AR137" s="19">
        <f>'Taux par niveau et catégorie'!AQ28</f>
        <v>9.3011708148662692E-2</v>
      </c>
      <c r="AS137" s="155">
        <f>'Taux par niveau et catégorie'!AR28</f>
        <v>9.9077284177003497E-2</v>
      </c>
      <c r="AT137" s="5">
        <f>'Taux par niveau et catégorie'!AS28</f>
        <v>5.8955969768450897E-2</v>
      </c>
      <c r="AU137" s="84">
        <f>'Taux par niveau et catégorie'!AT28</f>
        <v>5.3092295161739321E-2</v>
      </c>
      <c r="AV137" s="19">
        <f>'Taux par niveau et catégorie'!AU28</f>
        <v>4.2160153599152574E-2</v>
      </c>
      <c r="AW137" s="19">
        <f>'Taux par niveau et catégorie'!AV28</f>
        <v>8.0612723834399311E-2</v>
      </c>
      <c r="AX137" s="19">
        <f>'Taux par niveau et catégorie'!AW28</f>
        <v>8.0457521331020132E-2</v>
      </c>
      <c r="AY137" s="19">
        <f>'Taux par niveau et catégorie'!AX28</f>
        <v>6.017060924679081E-2</v>
      </c>
      <c r="AZ137" s="87">
        <f>'Taux par niveau et catégorie'!AY28</f>
        <v>9.5838225934116159E-2</v>
      </c>
      <c r="BA137" s="5">
        <f>'Taux par niveau et catégorie'!AZ28</f>
        <v>9.0432626120927409E-2</v>
      </c>
      <c r="BB137" s="84">
        <f>'Taux par niveau et catégorie'!BA28</f>
        <v>5.4772153588006238E-2</v>
      </c>
      <c r="BC137" s="19">
        <f>'Taux par niveau et catégorie'!BB28</f>
        <v>3.4853469822608417E-2</v>
      </c>
      <c r="BD137" s="19">
        <f>'Taux par niveau et catégorie'!BC28</f>
        <v>7.6811717154602527E-2</v>
      </c>
      <c r="BE137" s="19">
        <f>'Taux par niveau et catégorie'!BD28</f>
        <v>0.11745794861849358</v>
      </c>
      <c r="BF137" s="19">
        <f>'Taux par niveau et catégorie'!BE28</f>
        <v>8.8618109661420141E-2</v>
      </c>
      <c r="BG137" s="87">
        <f>'Taux par niveau et catégorie'!BF28</f>
        <v>6.5400442769791858E-2</v>
      </c>
      <c r="BH137" s="32">
        <f>'Taux par niveau et catégorie'!BG28</f>
        <v>6.3989144416504024E-2</v>
      </c>
      <c r="BI137" s="43">
        <f>'Taux par niveau et catégorie'!BH28</f>
        <v>6.4742867166927273E-2</v>
      </c>
      <c r="BJ137" s="27">
        <f>'Taux par niveau et catégorie'!BI28</f>
        <v>6.5413664543271619E-2</v>
      </c>
      <c r="BK137" s="27">
        <f>'Taux par niveau et catégorie'!BJ28</f>
        <v>7.1195603536465937E-2</v>
      </c>
      <c r="BL137" s="19">
        <f>'Taux par niveau et catégorie'!BK28</f>
        <v>6.1062990917085662E-2</v>
      </c>
      <c r="BM137" s="19">
        <f>'Taux par niveau et catégorie'!BL28</f>
        <v>6.2648340808561478E-2</v>
      </c>
      <c r="BN137" s="87">
        <f>'Taux par niveau et catégorie'!BM28</f>
        <v>8.4622819285470968E-2</v>
      </c>
      <c r="BO137" s="32">
        <f>'Taux par niveau et catégorie'!BN28</f>
        <v>6.8215292920269427E-2</v>
      </c>
      <c r="BP137" s="43">
        <f>'Taux par niveau et catégorie'!BO28</f>
        <v>1.1296143631403745E-2</v>
      </c>
      <c r="BQ137" s="27">
        <f>'Taux par niveau et catégorie'!BP28</f>
        <v>5.7016017857068745E-2</v>
      </c>
      <c r="BR137" s="27">
        <f>'Taux par niveau et catégorie'!BQ28</f>
        <v>7.4473214491384068E-2</v>
      </c>
      <c r="BS137" s="27">
        <f>'Taux par niveau et catégorie'!BR28</f>
        <v>5.7110051747275008E-2</v>
      </c>
      <c r="BT137" s="27">
        <f>'Taux par niveau et catégorie'!BS28</f>
        <v>0.10236943693013301</v>
      </c>
      <c r="BU137" s="96">
        <f>'Taux par niveau et catégorie'!BT28</f>
        <v>0.11517652902395868</v>
      </c>
      <c r="BV137" s="32">
        <f>'Taux par niveau et catégorie'!BU28</f>
        <v>6.2993852872310241E-2</v>
      </c>
      <c r="BW137" s="43">
        <f>'Taux par niveau et catégorie'!BV28</f>
        <v>1.1216186839064429E-2</v>
      </c>
      <c r="BX137" s="27">
        <f>'Taux par niveau et catégorie'!BW28</f>
        <v>4.9386219052847062E-2</v>
      </c>
      <c r="BY137" s="27">
        <f>'Taux par niveau et catégorie'!BX28</f>
        <v>7.7669924396294776E-2</v>
      </c>
      <c r="BZ137" s="27">
        <f>'Taux par niveau et catégorie'!BY28</f>
        <v>5.1468912627377926E-2</v>
      </c>
      <c r="CA137" s="27">
        <f>'Taux par niveau et catégorie'!BZ28</f>
        <v>8.2192517592317632E-2</v>
      </c>
      <c r="CB137" s="128">
        <f>'Taux par niveau et catégorie'!CA28</f>
        <v>6.9699771453000284E-2</v>
      </c>
      <c r="CC137" s="43">
        <f>'Taux par niveau et catégorie'!CB28</f>
        <v>5.262544989990503E-2</v>
      </c>
      <c r="CD137" s="27">
        <f>'Taux par niveau et catégorie'!CC28</f>
        <v>1.8718287475826684E-2</v>
      </c>
      <c r="CE137" s="19">
        <f>'Taux par niveau et catégorie'!CD28</f>
        <v>5.8328410939903749E-2</v>
      </c>
      <c r="CF137" s="19">
        <f>'Taux par niveau et catégorie'!CE28</f>
        <v>5.8184847742192465E-2</v>
      </c>
      <c r="CG137" s="19">
        <f>'Taux par niveau et catégorie'!CF28</f>
        <v>6.3852307599018499E-2</v>
      </c>
      <c r="CH137" s="19">
        <f>'Taux par niveau et catégorie'!CG28</f>
        <v>8.2242458493664072E-2</v>
      </c>
      <c r="CI137" s="128">
        <f>'Taux par niveau et catégorie'!CH28</f>
        <v>8.5591961061834462E-2</v>
      </c>
      <c r="CJ137" s="5">
        <f>'Taux par niveau et catégorie'!CI28</f>
        <v>4.3505442023489813E-2</v>
      </c>
      <c r="CK137" s="155">
        <f>'Taux par niveau et catégorie'!CJ28</f>
        <v>8.213790654695434E-2</v>
      </c>
      <c r="CL137" s="5">
        <f>'Taux par niveau et catégorie'!CK28</f>
        <v>2.3091133004926111E-2</v>
      </c>
      <c r="CM137" s="155">
        <f>'Taux par niveau et catégorie'!CL28</f>
        <v>5.1869835704914484E-3</v>
      </c>
    </row>
    <row r="138" spans="1:91" x14ac:dyDescent="0.25">
      <c r="A138" s="285"/>
      <c r="B138" s="276"/>
      <c r="C138" s="14" t="s">
        <v>30</v>
      </c>
      <c r="D138" s="32">
        <f t="shared" si="52"/>
        <v>0.11783389695134545</v>
      </c>
      <c r="E138" s="43">
        <f t="shared" si="53"/>
        <v>0.10476028504087301</v>
      </c>
      <c r="F138" s="27">
        <f t="shared" si="54"/>
        <v>8.0203942673296086E-2</v>
      </c>
      <c r="G138" s="19">
        <f t="shared" si="55"/>
        <v>7.775855914223076E-2</v>
      </c>
      <c r="H138" s="19">
        <f t="shared" si="56"/>
        <v>9.8939809946091167E-2</v>
      </c>
      <c r="I138" s="19">
        <f t="shared" si="57"/>
        <v>0.16366318573529245</v>
      </c>
      <c r="J138" s="84">
        <f t="shared" si="57"/>
        <v>0.11588875758204339</v>
      </c>
      <c r="K138" s="32">
        <f t="shared" si="58"/>
        <v>0.12000530539699991</v>
      </c>
      <c r="L138" s="43">
        <f t="shared" si="59"/>
        <v>0.11026898157679171</v>
      </c>
      <c r="M138" s="27">
        <f t="shared" si="60"/>
        <v>8.5135580712985645E-2</v>
      </c>
      <c r="N138" s="19">
        <f t="shared" si="61"/>
        <v>7.7158761152334207E-2</v>
      </c>
      <c r="O138" s="19">
        <f t="shared" si="62"/>
        <v>9.7898217534762744E-2</v>
      </c>
      <c r="P138" s="19">
        <f t="shared" si="63"/>
        <v>0.15613664283750928</v>
      </c>
      <c r="Q138" s="84">
        <f t="shared" si="64"/>
        <v>0.12644358827583094</v>
      </c>
      <c r="R138" s="32">
        <f>'Taux par niveau et catégorie'!Q29</f>
        <v>0.13175848840034973</v>
      </c>
      <c r="S138" s="27">
        <f>'Taux par niveau et catégorie'!R29</f>
        <v>8.9217675620143003E-2</v>
      </c>
      <c r="T138" s="27">
        <f>'Taux par niveau et catégorie'!S29</f>
        <v>8.8105370686704737E-2</v>
      </c>
      <c r="U138" s="19">
        <f>'Taux par niveau et catégorie'!T29</f>
        <v>4.0917682356802453E-2</v>
      </c>
      <c r="V138" s="19">
        <f>'Taux par niveau et catégorie'!U29</f>
        <v>5.9258771017842625E-2</v>
      </c>
      <c r="W138" s="19">
        <f>'Taux par niveau et catégorie'!V29</f>
        <v>0.11232095956972309</v>
      </c>
      <c r="X138" s="155">
        <f>'Taux par niveau et catégorie'!W29</f>
        <v>0.10164570014804628</v>
      </c>
      <c r="Y138" s="32">
        <f>'Taux par niveau et catégorie'!X29</f>
        <v>0.15183911966290062</v>
      </c>
      <c r="Z138" s="27">
        <f>'Taux par niveau et catégorie'!Y29</f>
        <v>0.1078125208790757</v>
      </c>
      <c r="AA138" s="27">
        <f>'Taux par niveau et catégorie'!Z29</f>
        <v>0.14645418663753582</v>
      </c>
      <c r="AB138" s="19">
        <f>'Taux par niveau et catégorie'!AA29</f>
        <v>5.826644647197262E-2</v>
      </c>
      <c r="AC138" s="19">
        <f>'Taux par niveau et catégorie'!AB29</f>
        <v>9.1938270810285494E-2</v>
      </c>
      <c r="AD138" s="19">
        <f>'Taux par niveau et catégorie'!AC29</f>
        <v>0.16395999724809082</v>
      </c>
      <c r="AE138" s="155">
        <f>'Taux par niveau et catégorie'!AD29</f>
        <v>0.12462966527084057</v>
      </c>
      <c r="AF138" s="32">
        <f>'Taux par niveau et catégorie'!AE29</f>
        <v>0.10257302814123707</v>
      </c>
      <c r="AG138" s="27">
        <f>'Taux par niveau et catégorie'!AF29</f>
        <v>0.12114828074653619</v>
      </c>
      <c r="AH138" s="27">
        <f>'Taux par niveau et catégorie'!AG29</f>
        <v>6.6078362308627236E-2</v>
      </c>
      <c r="AI138" s="19">
        <f>'Taux par niveau et catégorie'!AH29</f>
        <v>5.5252454333716505E-2</v>
      </c>
      <c r="AJ138" s="19">
        <f>'Taux par niveau et catégorie'!AI29</f>
        <v>0.10691948586338686</v>
      </c>
      <c r="AK138" s="19">
        <f>'Taux par niveau et catégorie'!AJ29</f>
        <v>0.12097791351311703</v>
      </c>
      <c r="AL138" s="155">
        <f>'Taux par niveau et catégorie'!AK29</f>
        <v>0.10215036864274749</v>
      </c>
      <c r="AM138" s="32">
        <f>'Taux par niveau et catégorie'!AL29</f>
        <v>0.11566566276531909</v>
      </c>
      <c r="AN138" s="27">
        <f>'Taux par niveau et catégorie'!AM29</f>
        <v>0.12842477500915381</v>
      </c>
      <c r="AO138" s="27">
        <f>'Taux par niveau et catégorie'!AN29</f>
        <v>5.0013071724411391E-2</v>
      </c>
      <c r="AP138" s="19">
        <f>'Taux par niveau et catégorie'!AO29</f>
        <v>6.8567380101217337E-2</v>
      </c>
      <c r="AQ138" s="19">
        <f>'Taux par niveau et catégorie'!AP29</f>
        <v>0.11438312195417179</v>
      </c>
      <c r="AR138" s="19">
        <f>'Taux par niveau et catégorie'!AQ29</f>
        <v>0.16653357995679338</v>
      </c>
      <c r="AS138" s="155">
        <f>'Taux par niveau et catégorie'!AR29</f>
        <v>9.4894949262529699E-2</v>
      </c>
      <c r="AT138" s="5">
        <f>'Taux par niveau et catégorie'!AS29</f>
        <v>9.6394297840947066E-2</v>
      </c>
      <c r="AU138" s="84">
        <f>'Taux par niveau et catégorie'!AT29</f>
        <v>0.12370198899089843</v>
      </c>
      <c r="AV138" s="19">
        <f>'Taux par niveau et catégorie'!AU29</f>
        <v>7.5849801917462489E-2</v>
      </c>
      <c r="AW138" s="19">
        <f>'Taux par niveau et catégorie'!AV29</f>
        <v>7.8616814483228742E-2</v>
      </c>
      <c r="AX138" s="19">
        <f>'Taux par niveau et catégorie'!AW29</f>
        <v>9.6135671499398195E-2</v>
      </c>
      <c r="AY138" s="19">
        <f>'Taux par niveau et catégorie'!AX29</f>
        <v>0.12736699397010071</v>
      </c>
      <c r="AZ138" s="87">
        <f>'Taux par niveau et catégorie'!AY29</f>
        <v>0.12105384242102743</v>
      </c>
      <c r="BA138" s="5">
        <f>'Taux par niveau et catégorie'!AZ29</f>
        <v>0.11216444881417979</v>
      </c>
      <c r="BB138" s="84">
        <f>'Taux par niveau et catégorie'!BA29</f>
        <v>0.1155914538468485</v>
      </c>
      <c r="BC138" s="19">
        <f>'Taux par niveau et catégorie'!BB29</f>
        <v>8.1175676552323259E-2</v>
      </c>
      <c r="BD138" s="19">
        <f>'Taux par niveau et catégorie'!BC29</f>
        <v>8.179085936388597E-2</v>
      </c>
      <c r="BE138" s="19">
        <f>'Taux par niveau et catégorie'!BD29</f>
        <v>4.7799927018154158E-2</v>
      </c>
      <c r="BF138" s="19">
        <f>'Taux par niveau et catégorie'!BE29</f>
        <v>0.18766533235570654</v>
      </c>
      <c r="BG138" s="87">
        <f>'Taux par niveau et catégorie'!BF29</f>
        <v>0.15508692729669771</v>
      </c>
      <c r="BH138" s="32">
        <f>'Taux par niveau et catégorie'!BG29</f>
        <v>0.11843703700459703</v>
      </c>
      <c r="BI138" s="43">
        <f>'Taux par niveau et catégorie'!BH29</f>
        <v>0.10813374430319346</v>
      </c>
      <c r="BJ138" s="27">
        <f>'Taux par niveau et catégorie'!BI29</f>
        <v>8.9970252589087113E-2</v>
      </c>
      <c r="BK138" s="27">
        <f>'Taux par niveau et catégorie'!BJ29</f>
        <v>0.12553031823616365</v>
      </c>
      <c r="BL138" s="19">
        <f>'Taux par niveau et catégorie'!BK29</f>
        <v>0.12381707401398043</v>
      </c>
      <c r="BM138" s="19">
        <f>'Taux par niveau et catégorie'!BL29</f>
        <v>0.16945059696099377</v>
      </c>
      <c r="BN138" s="87">
        <f>'Taux par niveau et catégorie'!BM29</f>
        <v>0.12443663702188347</v>
      </c>
      <c r="BO138" s="32">
        <f>'Taux par niveau et catégorie'!BN29</f>
        <v>0.13121036054646881</v>
      </c>
      <c r="BP138" s="43">
        <f>'Taux par niveau et catégorie'!BO29</f>
        <v>8.8121413218484546E-2</v>
      </c>
      <c r="BQ138" s="27">
        <f>'Taux par niveau et catégorie'!BP29</f>
        <v>8.3437923287733126E-2</v>
      </c>
      <c r="BR138" s="27">
        <f>'Taux par niveau et catégorie'!BQ29</f>
        <v>0.10832813387168637</v>
      </c>
      <c r="BS138" s="27">
        <f>'Taux par niveau et catégorie'!BR29</f>
        <v>0.14293341810088239</v>
      </c>
      <c r="BT138" s="27">
        <f>'Taux par niveau et catégorie'!BS29</f>
        <v>0.20081776912554883</v>
      </c>
      <c r="BU138" s="96">
        <f>'Taux par niveau et catégorie'!BT29</f>
        <v>0.18765061614287482</v>
      </c>
      <c r="BV138" s="32">
        <f>'Taux par niveau et catégorie'!BU29</f>
        <v>0.10798104405327358</v>
      </c>
      <c r="BW138" s="43">
        <f>'Taux par niveau et catégorie'!BV29</f>
        <v>8.3722806801172556E-2</v>
      </c>
      <c r="BX138" s="27">
        <f>'Taux par niveau et catégorie'!BW29</f>
        <v>5.5956942318251497E-2</v>
      </c>
      <c r="BY138" s="27">
        <f>'Taux par niveau et catégorie'!BX29</f>
        <v>0.10255016536183389</v>
      </c>
      <c r="BZ138" s="27">
        <f>'Taux par niveau et catégorie'!BY29</f>
        <v>8.1567562235686369E-2</v>
      </c>
      <c r="CA138" s="27">
        <f>'Taux par niveau et catégorie'!BZ29</f>
        <v>0.19234091044176491</v>
      </c>
      <c r="CB138" s="128">
        <f>'Taux par niveau et catégorie'!CA29</f>
        <v>7.0206016264289059E-2</v>
      </c>
      <c r="CC138" s="43">
        <f>'Taux par niveau et catégorie'!CB29</f>
        <v>0.1103154822841817</v>
      </c>
      <c r="CD138" s="27">
        <f>'Taux par niveau et catégorie'!CC29</f>
        <v>8.1728190993223648E-2</v>
      </c>
      <c r="CE138" s="19">
        <f>'Taux par niveau et catégorie'!CD29</f>
        <v>6.4997838710824068E-2</v>
      </c>
      <c r="CF138" s="19">
        <f>'Taux par niveau et catégorie'!CE29</f>
        <v>5.7765336841800102E-2</v>
      </c>
      <c r="CG138" s="19">
        <f>'Taux par niveau et catégorie'!CF29</f>
        <v>0.12464479694712323</v>
      </c>
      <c r="CH138" s="19">
        <f>'Taux par niveau et catégorie'!CG29</f>
        <v>0.19519780421108548</v>
      </c>
      <c r="CI138" s="128">
        <f>'Taux par niveau et catégorie'!CH29</f>
        <v>7.7132853349497377E-2</v>
      </c>
      <c r="CJ138" s="5">
        <f>'Taux par niveau et catégorie'!CI29</f>
        <v>0.10314416043131679</v>
      </c>
      <c r="CK138" s="155">
        <f>'Taux par niveau et catégorie'!CJ29</f>
        <v>0.17205606064074461</v>
      </c>
      <c r="CL138" s="5">
        <f>'Taux par niveau et catégorie'!CK29</f>
        <v>7.001360852023629E-2</v>
      </c>
      <c r="CM138" s="155">
        <f>'Taux par niveau et catégorie'!CL29</f>
        <v>7.8514811033787185E-2</v>
      </c>
    </row>
    <row r="139" spans="1:91" s="8" customFormat="1" ht="13.8" thickBot="1" x14ac:dyDescent="0.3">
      <c r="A139" s="286"/>
      <c r="B139" s="277"/>
      <c r="C139" s="15" t="s">
        <v>31</v>
      </c>
      <c r="D139" s="33">
        <f t="shared" si="52"/>
        <v>5.6500839719341708E-2</v>
      </c>
      <c r="E139" s="44">
        <f t="shared" si="53"/>
        <v>5.3725021014348763E-2</v>
      </c>
      <c r="F139" s="28">
        <f t="shared" si="54"/>
        <v>5.1614471972771858E-2</v>
      </c>
      <c r="G139" s="20">
        <f t="shared" si="55"/>
        <v>6.0647022072143439E-2</v>
      </c>
      <c r="H139" s="20">
        <f t="shared" si="56"/>
        <v>6.2696328970660894E-2</v>
      </c>
      <c r="I139" s="20">
        <f t="shared" si="57"/>
        <v>6.8043640605154138E-2</v>
      </c>
      <c r="J139" s="85">
        <f t="shared" si="57"/>
        <v>6.1671094355720338E-2</v>
      </c>
      <c r="K139" s="33">
        <f t="shared" si="58"/>
        <v>5.8374809527301209E-2</v>
      </c>
      <c r="L139" s="44">
        <f t="shared" si="59"/>
        <v>5.8854561169685349E-2</v>
      </c>
      <c r="M139" s="28">
        <f t="shared" si="60"/>
        <v>5.2399521933343914E-2</v>
      </c>
      <c r="N139" s="20">
        <f t="shared" si="61"/>
        <v>6.1346937079362104E-2</v>
      </c>
      <c r="O139" s="20">
        <f t="shared" si="62"/>
        <v>6.433890057623437E-2</v>
      </c>
      <c r="P139" s="20">
        <f t="shared" si="63"/>
        <v>7.0130780227499634E-2</v>
      </c>
      <c r="Q139" s="85">
        <f t="shared" si="64"/>
        <v>6.3927680545320081E-2</v>
      </c>
      <c r="R139" s="33">
        <f>'Taux par niveau et catégorie'!Q30</f>
        <v>3.9770185797034348E-2</v>
      </c>
      <c r="S139" s="28">
        <f>'Taux par niveau et catégorie'!R30</f>
        <v>3.838819485779104E-2</v>
      </c>
      <c r="T139" s="28">
        <f>'Taux par niveau et catégorie'!S30</f>
        <v>4.7858490239203251E-2</v>
      </c>
      <c r="U139" s="20">
        <f>'Taux par niveau et catégorie'!T30</f>
        <v>3.9481603709207141E-2</v>
      </c>
      <c r="V139" s="20">
        <f>'Taux par niveau et catégorie'!U30</f>
        <v>4.5137225763884216E-2</v>
      </c>
      <c r="W139" s="20">
        <f>'Taux par niveau et catégorie'!V30</f>
        <v>5.4857398078486518E-2</v>
      </c>
      <c r="X139" s="156">
        <f>'Taux par niveau et catégorie'!W30</f>
        <v>5.0288967818041694E-2</v>
      </c>
      <c r="Y139" s="33">
        <f>'Taux par niveau et catégorie'!X30</f>
        <v>5.3707946811953934E-2</v>
      </c>
      <c r="Z139" s="28">
        <f>'Taux par niveau et catégorie'!Y30</f>
        <v>5.9357086846173766E-2</v>
      </c>
      <c r="AA139" s="28">
        <f>'Taux par niveau et catégorie'!Z30</f>
        <v>7.0325768383280987E-2</v>
      </c>
      <c r="AB139" s="20">
        <f>'Taux par niveau et catégorie'!AA30</f>
        <v>5.8951245091283362E-2</v>
      </c>
      <c r="AC139" s="20">
        <f>'Taux par niveau et catégorie'!AB30</f>
        <v>6.2909131785526179E-2</v>
      </c>
      <c r="AD139" s="20">
        <f>'Taux par niveau et catégorie'!AC30</f>
        <v>6.7359512717109063E-2</v>
      </c>
      <c r="AE139" s="156">
        <f>'Taux par niveau et catégorie'!AD30</f>
        <v>6.3784950623787598E-2</v>
      </c>
      <c r="AF139" s="33">
        <f>'Taux par niveau et catégorie'!AE30</f>
        <v>5.9543396930070172E-2</v>
      </c>
      <c r="AG139" s="28">
        <f>'Taux par niveau et catégorie'!AF30</f>
        <v>6.3693616842105838E-2</v>
      </c>
      <c r="AH139" s="28">
        <f>'Taux par niveau et catégorie'!AG30</f>
        <v>4.7786243834895367E-2</v>
      </c>
      <c r="AI139" s="20">
        <f>'Taux par niveau et catégorie'!AH30</f>
        <v>6.656233111537023E-2</v>
      </c>
      <c r="AJ139" s="20">
        <f>'Taux par niveau et catégorie'!AI30</f>
        <v>6.6656929057617581E-2</v>
      </c>
      <c r="AK139" s="20">
        <f>'Taux par niveau et catégorie'!AJ30</f>
        <v>7.3351231829865846E-2</v>
      </c>
      <c r="AL139" s="156">
        <f>'Taux par niveau et catégorie'!AK30</f>
        <v>6.3253978248186016E-2</v>
      </c>
      <c r="AM139" s="33">
        <f>'Taux par niveau et catégorie'!AL30</f>
        <v>6.3048140848491627E-2</v>
      </c>
      <c r="AN139" s="28">
        <f>'Taux par niveau et catégorie'!AM30</f>
        <v>7.1802941105610418E-2</v>
      </c>
      <c r="AO139" s="28">
        <f>'Taux par niveau et catégorie'!AN30</f>
        <v>4.7148986380908461E-2</v>
      </c>
      <c r="AP139" s="20">
        <f>'Taux par niveau et catégorie'!AO30</f>
        <v>6.2792618608375553E-2</v>
      </c>
      <c r="AQ139" s="20">
        <f>'Taux par niveau et catégorie'!AP30</f>
        <v>7.6811567417456053E-2</v>
      </c>
      <c r="AR139" s="20">
        <f>'Taux par niveau et catégorie'!AQ30</f>
        <v>8.3461723286633455E-2</v>
      </c>
      <c r="AS139" s="156">
        <f>'Taux par niveau et catégorie'!AR30</f>
        <v>6.6035330465506359E-2</v>
      </c>
      <c r="AT139" s="7">
        <f>'Taux par niveau et catégorie'!AS30</f>
        <v>6.2061830947227024E-2</v>
      </c>
      <c r="AU139" s="85">
        <f>'Taux par niveau et catégorie'!AT30</f>
        <v>6.538464486551393E-2</v>
      </c>
      <c r="AV139" s="20">
        <f>'Taux par niveau et catégorie'!AU30</f>
        <v>4.7109166653328621E-2</v>
      </c>
      <c r="AW139" s="20">
        <f>'Taux par niveau et catégorie'!AV30</f>
        <v>6.5005538750724873E-2</v>
      </c>
      <c r="AX139" s="20">
        <f>'Taux par niveau et catégorie'!AW30</f>
        <v>6.6237077137246345E-2</v>
      </c>
      <c r="AY139" s="20">
        <f>'Taux par niveau et catégorie'!AX30</f>
        <v>7.1690502092301628E-2</v>
      </c>
      <c r="AZ139" s="88">
        <f>'Taux par niveau et catégorie'!AY30</f>
        <v>7.1877633557238738E-2</v>
      </c>
      <c r="BA139" s="7">
        <f>'Taux par niveau et catégorie'!AZ30</f>
        <v>7.154450788799889E-2</v>
      </c>
      <c r="BB139" s="85">
        <f>'Taux par niveau et catégorie'!BA30</f>
        <v>6.9990168095421773E-2</v>
      </c>
      <c r="BC139" s="20">
        <f>'Taux par niveau et catégorie'!BB30</f>
        <v>4.9644151472069506E-2</v>
      </c>
      <c r="BD139" s="20">
        <f>'Taux par niveau et catégorie'!BC30</f>
        <v>7.1687340424331072E-2</v>
      </c>
      <c r="BE139" s="20">
        <f>'Taux par niveau et catégorie'!BD30</f>
        <v>6.7605495883031511E-2</v>
      </c>
      <c r="BF139" s="20">
        <f>'Taux par niveau et catégorie'!BE30</f>
        <v>7.391855032627391E-2</v>
      </c>
      <c r="BG139" s="88">
        <f>'Taux par niveau et catégorie'!BF30</f>
        <v>6.81511187371725E-2</v>
      </c>
      <c r="BH139" s="33">
        <f>'Taux par niveau et catégorie'!BG30</f>
        <v>6.1145776766206292E-2</v>
      </c>
      <c r="BI139" s="44">
        <f>'Taux par niveau et catégorie'!BH30</f>
        <v>6.5085826597094554E-2</v>
      </c>
      <c r="BJ139" s="28">
        <f>'Taux par niveau et catégorie'!BI30</f>
        <v>5.7963728846665348E-2</v>
      </c>
      <c r="BK139" s="28">
        <f>'Taux par niveau et catégorie'!BJ30</f>
        <v>6.7198274531263633E-2</v>
      </c>
      <c r="BL139" s="20">
        <f>'Taux par niveau et catégorie'!BK30</f>
        <v>6.3881927398962618E-2</v>
      </c>
      <c r="BM139" s="20">
        <f>'Taux par niveau et catégorie'!BL30</f>
        <v>6.6849320979897903E-2</v>
      </c>
      <c r="BN139" s="88">
        <f>'Taux par niveau et catégorie'!BM30</f>
        <v>6.3942757745118498E-2</v>
      </c>
      <c r="BO139" s="33">
        <f>'Taux par niveau et catégorie'!BN30</f>
        <v>5.6176690229427409E-2</v>
      </c>
      <c r="BP139" s="44">
        <f>'Taux par niveau et catégorie'!BO30</f>
        <v>3.713401014777145E-2</v>
      </c>
      <c r="BQ139" s="28">
        <f>'Taux par niveau et catégorie'!BP30</f>
        <v>5.1359639656399773E-2</v>
      </c>
      <c r="BR139" s="28">
        <f>'Taux par niveau et catégorie'!BQ30</f>
        <v>5.909654440434095E-2</v>
      </c>
      <c r="BS139" s="28">
        <f>'Taux par niveau et catégorie'!BR30</f>
        <v>6.5471850166150397E-2</v>
      </c>
      <c r="BT139" s="28">
        <f>'Taux par niveau et catégorie'!BS30</f>
        <v>6.9558002509428687E-2</v>
      </c>
      <c r="BU139" s="97">
        <f>'Taux par niveau et catégorie'!BT30</f>
        <v>6.4086707167509194E-2</v>
      </c>
      <c r="BV139" s="33">
        <f>'Taux par niveau et catégorie'!BU30</f>
        <v>5.4358054375087603E-2</v>
      </c>
      <c r="BW139" s="44">
        <f>'Taux par niveau et catégorie'!BV30</f>
        <v>3.1540055185678893E-2</v>
      </c>
      <c r="BX139" s="28">
        <f>'Taux par niveau et catégorie'!BW30</f>
        <v>4.9484916208562803E-2</v>
      </c>
      <c r="BY139" s="28">
        <f>'Taux par niveau et catégorie'!BX30</f>
        <v>5.8931742900776699E-2</v>
      </c>
      <c r="BZ139" s="28">
        <f>'Taux par niveau et catégorie'!BY30</f>
        <v>5.7657655921445061E-2</v>
      </c>
      <c r="CA139" s="28">
        <f>'Taux par niveau et catégorie'!BZ30</f>
        <v>6.1251026633446094E-2</v>
      </c>
      <c r="CB139" s="129">
        <f>'Taux par niveau et catégorie'!CA30</f>
        <v>5.4227352061375834E-2</v>
      </c>
      <c r="CC139" s="44">
        <f>'Taux par niveau et catégorie'!CB30</f>
        <v>4.3651866599919861E-2</v>
      </c>
      <c r="CD139" s="28">
        <f>'Taux par niveau et catégorie'!CC30</f>
        <v>3.487366560032594E-2</v>
      </c>
      <c r="CE139" s="20">
        <f>'Taux par niveau et catégorie'!CD30</f>
        <v>4.7463628052404484E-2</v>
      </c>
      <c r="CF139" s="20">
        <f>'Taux par niveau et catégorie'!CE30</f>
        <v>5.676298118576089E-2</v>
      </c>
      <c r="CG139" s="20">
        <f>'Taux par niveau et catégorie'!CF30</f>
        <v>5.4594429175289054E-2</v>
      </c>
      <c r="CH139" s="20">
        <f>'Taux par niveau et catégorie'!CG30</f>
        <v>5.8139137598098169E-2</v>
      </c>
      <c r="CI139" s="129">
        <f>'Taux par niveau et catégorie'!CH30</f>
        <v>5.1062147133266789E-2</v>
      </c>
      <c r="CJ139" s="7">
        <f>'Taux par niveau et catégorie'!CI30</f>
        <v>4.7293652630515111E-2</v>
      </c>
      <c r="CK139" s="156">
        <f>'Taux par niveau et catégorie'!CJ30</f>
        <v>7.5477348918188567E-2</v>
      </c>
      <c r="CL139" s="7">
        <f>'Taux par niveau et catégorie'!CK30</f>
        <v>4.3440387315637E-2</v>
      </c>
      <c r="CM139" s="156">
        <f>'Taux par niveau et catégorie'!CL30</f>
        <v>3.3612580571957776E-2</v>
      </c>
    </row>
    <row r="140" spans="1:91" x14ac:dyDescent="0.25">
      <c r="A140" s="284" t="s">
        <v>35</v>
      </c>
      <c r="B140" s="275" t="s">
        <v>49</v>
      </c>
      <c r="C140" s="14" t="s">
        <v>36</v>
      </c>
      <c r="D140" s="32">
        <f t="shared" si="52"/>
        <v>7.5854335784867971E-2</v>
      </c>
      <c r="E140" s="43">
        <f t="shared" si="53"/>
        <v>6.4875867676816024E-2</v>
      </c>
      <c r="F140" s="27">
        <f t="shared" si="54"/>
        <v>7.1974608645661853E-2</v>
      </c>
      <c r="G140" s="19">
        <f t="shared" si="55"/>
        <v>7.8029305309579633E-2</v>
      </c>
      <c r="H140" s="19">
        <f t="shared" si="56"/>
        <v>9.2475651022453878E-2</v>
      </c>
      <c r="I140" s="19">
        <f t="shared" si="57"/>
        <v>9.6605206723455905E-2</v>
      </c>
      <c r="J140" s="84">
        <f t="shared" si="57"/>
        <v>9.2011726371969138E-2</v>
      </c>
      <c r="K140" s="32">
        <f t="shared" si="58"/>
        <v>7.4706103066798785E-2</v>
      </c>
      <c r="L140" s="43">
        <f t="shared" si="59"/>
        <v>7.1155616480146205E-2</v>
      </c>
      <c r="M140" s="27">
        <f t="shared" si="60"/>
        <v>7.1389808509432814E-2</v>
      </c>
      <c r="N140" s="19">
        <f t="shared" si="61"/>
        <v>8.1442485107521695E-2</v>
      </c>
      <c r="O140" s="19">
        <f t="shared" si="62"/>
        <v>9.1701099218363183E-2</v>
      </c>
      <c r="P140" s="19">
        <f t="shared" si="63"/>
        <v>9.6854225401468944E-2</v>
      </c>
      <c r="Q140" s="84">
        <f t="shared" si="64"/>
        <v>9.4544904830938206E-2</v>
      </c>
      <c r="R140" s="32">
        <f>'Taux par niveau et catégorie'!Q31</f>
        <v>4.7099227278465508E-2</v>
      </c>
      <c r="S140" s="27">
        <f>'Taux par niveau et catégorie'!R31</f>
        <v>5.2595553291550488E-2</v>
      </c>
      <c r="T140" s="27">
        <f>'Taux par niveau et catégorie'!S31</f>
        <v>5.4385536971273088E-2</v>
      </c>
      <c r="U140" s="19">
        <f>'Taux par niveau et catégorie'!T31</f>
        <v>6.4444236916466918E-2</v>
      </c>
      <c r="V140" s="19">
        <f>'Taux par niveau et catégorie'!U31</f>
        <v>6.4946049338058753E-2</v>
      </c>
      <c r="W140" s="19">
        <f>'Taux par niveau et catégorie'!V31</f>
        <v>7.2861626240590172E-2</v>
      </c>
      <c r="X140" s="155">
        <f>'Taux par niveau et catégorie'!W31</f>
        <v>7.6910812233280307E-2</v>
      </c>
      <c r="Y140" s="32">
        <f>'Taux par niveau et catégorie'!X31</f>
        <v>6.0681476838935017E-2</v>
      </c>
      <c r="Z140" s="27">
        <f>'Taux par niveau et catégorie'!Y31</f>
        <v>6.542404107786047E-2</v>
      </c>
      <c r="AA140" s="27">
        <f>'Taux par niveau et catégorie'!Z31</f>
        <v>9.9899231557872697E-2</v>
      </c>
      <c r="AB140" s="19">
        <f>'Taux par niveau et catégorie'!AA31</f>
        <v>7.7363360548856591E-2</v>
      </c>
      <c r="AC140" s="19">
        <f>'Taux par niveau et catégorie'!AB31</f>
        <v>7.9747679017757561E-2</v>
      </c>
      <c r="AD140" s="19">
        <f>'Taux par niveau et catégorie'!AC31</f>
        <v>8.4692815193768478E-2</v>
      </c>
      <c r="AE140" s="155">
        <f>'Taux par niveau et catégorie'!AD31</f>
        <v>9.1138482997980969E-2</v>
      </c>
      <c r="AF140" s="32">
        <f>'Taux par niveau et catégorie'!AE31</f>
        <v>7.2779885400787739E-2</v>
      </c>
      <c r="AG140" s="27">
        <f>'Taux par niveau et catégorie'!AF31</f>
        <v>7.0462606891576587E-2</v>
      </c>
      <c r="AH140" s="27">
        <f>'Taux par niveau et catégorie'!AG31</f>
        <v>6.1773494481363211E-2</v>
      </c>
      <c r="AI140" s="19">
        <f>'Taux par niveau et catégorie'!AH31</f>
        <v>8.6165944734751018E-2</v>
      </c>
      <c r="AJ140" s="19">
        <f>'Taux par niveau et catégorie'!AI31</f>
        <v>7.7854258346536878E-2</v>
      </c>
      <c r="AK140" s="19">
        <f>'Taux par niveau et catégorie'!AJ31</f>
        <v>9.2691239437112646E-2</v>
      </c>
      <c r="AL140" s="155">
        <f>'Taux par niveau et catégorie'!AK31</f>
        <v>8.5762036560365421E-2</v>
      </c>
      <c r="AM140" s="32">
        <f>'Taux par niveau et catégorie'!AL31</f>
        <v>8.8431754684330358E-2</v>
      </c>
      <c r="AN140" s="27">
        <f>'Taux par niveau et catégorie'!AM31</f>
        <v>7.96593147921075E-2</v>
      </c>
      <c r="AO140" s="27">
        <f>'Taux par niveau et catégorie'!AN31</f>
        <v>6.8536391094076873E-2</v>
      </c>
      <c r="AP140" s="19">
        <f>'Taux par niveau et catégorie'!AO31</f>
        <v>8.7232101065126022E-2</v>
      </c>
      <c r="AQ140" s="19">
        <f>'Taux par niveau et catégorie'!AP31</f>
        <v>0.11514495689263775</v>
      </c>
      <c r="AR140" s="19">
        <f>'Taux par niveau et catégorie'!AQ31</f>
        <v>0.10902449114002109</v>
      </c>
      <c r="AS140" s="155">
        <f>'Taux par niveau et catégorie'!AR31</f>
        <v>0.1101787464049334</v>
      </c>
      <c r="AT140" s="5">
        <f>'Taux par niveau et catégorie'!AS31</f>
        <v>8.3159805998066702E-2</v>
      </c>
      <c r="AU140" s="84">
        <f>'Taux par niveau et catégorie'!AT31</f>
        <v>7.7394355434360212E-2</v>
      </c>
      <c r="AV140" s="19">
        <f>'Taux par niveau et catégorie'!AU31</f>
        <v>6.791145070472554E-2</v>
      </c>
      <c r="AW140" s="19">
        <f>'Taux par niveau et catégorie'!AV31</f>
        <v>6.8481436638063484E-2</v>
      </c>
      <c r="AX140" s="19">
        <f>'Taux par niveau et catégorie'!AW31</f>
        <v>9.2235978626395002E-2</v>
      </c>
      <c r="AY140" s="19">
        <f>'Taux par niveau et catégorie'!AX31</f>
        <v>0.10070833930665524</v>
      </c>
      <c r="AZ140" s="87">
        <f>'Taux par niveau et catégorie'!AY31</f>
        <v>0.1113288050895033</v>
      </c>
      <c r="BA140" s="5">
        <f>'Taux par niveau et catégorie'!AZ31</f>
        <v>9.3241822776774452E-2</v>
      </c>
      <c r="BB140" s="84">
        <f>'Taux par niveau et catégorie'!BA31</f>
        <v>8.3434218965243501E-2</v>
      </c>
      <c r="BC140" s="19">
        <f>'Taux par niveau et catégorie'!BB31</f>
        <v>7.3390034080438774E-2</v>
      </c>
      <c r="BD140" s="19">
        <f>'Taux par niveau et catégorie'!BC31</f>
        <v>9.1418555980814525E-2</v>
      </c>
      <c r="BE140" s="19">
        <f>'Taux par niveau et catégorie'!BD31</f>
        <v>9.673103149017856E-2</v>
      </c>
      <c r="BF140" s="19">
        <f>'Taux par niveau et catégorie'!BE31</f>
        <v>0.10478272291048933</v>
      </c>
      <c r="BG140" s="87">
        <f>'Taux par niveau et catégorie'!BF31</f>
        <v>0.1030599339131136</v>
      </c>
      <c r="BH140" s="32">
        <f>'Taux par niveau et catégorie'!BG31</f>
        <v>8.1960582006957716E-2</v>
      </c>
      <c r="BI140" s="43">
        <f>'Taux par niveau et catégorie'!BH31</f>
        <v>9.8223344885773708E-2</v>
      </c>
      <c r="BJ140" s="27">
        <f>'Taux par niveau et catégorie'!BI31</f>
        <v>7.5144382668143939E-2</v>
      </c>
      <c r="BK140" s="27">
        <f>'Taux par niveau et catégorie'!BJ31</f>
        <v>9.2639678671168693E-2</v>
      </c>
      <c r="BL140" s="19">
        <f>'Taux par niveau et catégorie'!BK31</f>
        <v>9.6910617298404098E-2</v>
      </c>
      <c r="BM140" s="19">
        <f>'Taux par niveau et catégorie'!BL31</f>
        <v>0.10397726155915633</v>
      </c>
      <c r="BN140" s="87">
        <f>'Taux par niveau et catégorie'!BM31</f>
        <v>8.4906749963487543E-2</v>
      </c>
      <c r="BO140" s="32">
        <f>'Taux par niveau et catégorie'!BN31</f>
        <v>7.0294269550072813E-2</v>
      </c>
      <c r="BP140" s="43">
        <f>'Taux par niveau et catégorie'!BO31</f>
        <v>4.2051496502697239E-2</v>
      </c>
      <c r="BQ140" s="27">
        <f>'Taux par niveau et catégorie'!BP31</f>
        <v>7.0077946517568351E-2</v>
      </c>
      <c r="BR140" s="27">
        <f>'Taux par niveau et catégorie'!BQ31</f>
        <v>8.3794566304926169E-2</v>
      </c>
      <c r="BS140" s="27">
        <f>'Taux par niveau et catégorie'!BR31</f>
        <v>0.11003822273693685</v>
      </c>
      <c r="BT140" s="27">
        <f>'Taux par niveau et catégorie'!BS31</f>
        <v>0.10609530742395823</v>
      </c>
      <c r="BU140" s="96">
        <f>'Taux par niveau et catégorie'!BT31</f>
        <v>9.3073671484841053E-2</v>
      </c>
      <c r="BV140" s="32">
        <f>'Taux par niveau et catégorie'!BU31</f>
        <v>8.4777944254228507E-2</v>
      </c>
      <c r="BW140" s="43">
        <f>'Taux par niveau et catégorie'!BV31</f>
        <v>3.6940213829670533E-2</v>
      </c>
      <c r="BX140" s="27">
        <f>'Taux par niveau et catégorie'!BW31</f>
        <v>7.4899201556690498E-2</v>
      </c>
      <c r="BY140" s="27">
        <f>'Taux par niveau et catégorie'!BX31</f>
        <v>8.1979352306852105E-2</v>
      </c>
      <c r="BZ140" s="27">
        <f>'Taux par niveau et catégorie'!BY31</f>
        <v>9.1243178106815648E-2</v>
      </c>
      <c r="CA140" s="27">
        <f>'Taux par niveau et catégorie'!BZ31</f>
        <v>9.1323718703626447E-2</v>
      </c>
      <c r="CB140" s="128">
        <f>'Taux par niveau et catégorie'!CA31</f>
        <v>7.7565648258782927E-2</v>
      </c>
      <c r="CC140" s="43">
        <f>'Taux par niveau et catégorie'!CB31</f>
        <v>7.6116589060061079E-2</v>
      </c>
      <c r="CD140" s="27">
        <f>'Taux par niveau et catégorie'!CC31</f>
        <v>4.257353109732008E-2</v>
      </c>
      <c r="CE140" s="19">
        <f>'Taux par niveau et catégorie'!CD31</f>
        <v>7.3728416824465556E-2</v>
      </c>
      <c r="CF140" s="19">
        <f>'Taux par niveau et catégorie'!CE31</f>
        <v>4.6773819928770576E-2</v>
      </c>
      <c r="CG140" s="19">
        <f>'Taux par niveau et catégorie'!CF31</f>
        <v>9.9904538370817655E-2</v>
      </c>
      <c r="CH140" s="19">
        <f>'Taux par niveau et catégorie'!CG31</f>
        <v>9.9894545319181099E-2</v>
      </c>
      <c r="CI140" s="128">
        <f>'Taux par niveau et catégorie'!CH31</f>
        <v>8.6192376813402902E-2</v>
      </c>
      <c r="CJ140" s="5">
        <f>'Taux par niveau et catégorie'!CI31</f>
        <v>9.0752515494919847E-2</v>
      </c>
      <c r="CK140" s="155">
        <f>'Taux par niveau et catégorie'!CJ31</f>
        <v>9.7024292413438726E-2</v>
      </c>
      <c r="CL140" s="5">
        <f>'Taux par niveau et catégorie'!CK31</f>
        <v>6.5687162530423365E-2</v>
      </c>
      <c r="CM140" s="155">
        <f>'Taux par niveau et catégorie'!CL31</f>
        <v>4.4394063366614084E-2</v>
      </c>
    </row>
    <row r="141" spans="1:91" x14ac:dyDescent="0.25">
      <c r="A141" s="285"/>
      <c r="B141" s="276"/>
      <c r="C141" s="14" t="s">
        <v>29</v>
      </c>
      <c r="D141" s="32">
        <f t="shared" si="52"/>
        <v>0.12491439068200627</v>
      </c>
      <c r="E141" s="43">
        <f t="shared" si="53"/>
        <v>0.13463827991751279</v>
      </c>
      <c r="F141" s="27">
        <f t="shared" si="54"/>
        <v>0.11565298923198115</v>
      </c>
      <c r="G141" s="19">
        <f t="shared" si="55"/>
        <v>0.14239229594880098</v>
      </c>
      <c r="H141" s="19">
        <f t="shared" si="56"/>
        <v>0.13223024356033578</v>
      </c>
      <c r="I141" s="19">
        <f t="shared" si="57"/>
        <v>0.15097188464882494</v>
      </c>
      <c r="J141" s="84">
        <f t="shared" si="57"/>
        <v>0.1646279507696668</v>
      </c>
      <c r="K141" s="32">
        <f t="shared" si="58"/>
        <v>0.1312760836914636</v>
      </c>
      <c r="L141" s="43">
        <f t="shared" si="59"/>
        <v>0.1382454043865933</v>
      </c>
      <c r="M141" s="27">
        <f t="shared" si="60"/>
        <v>0.10869311385250108</v>
      </c>
      <c r="N141" s="19">
        <f t="shared" si="61"/>
        <v>0.13386571023393129</v>
      </c>
      <c r="O141" s="19">
        <f t="shared" si="62"/>
        <v>0.1304537489287417</v>
      </c>
      <c r="P141" s="19">
        <f t="shared" si="63"/>
        <v>0.15845808291369912</v>
      </c>
      <c r="Q141" s="84">
        <f t="shared" si="64"/>
        <v>0.16513509000952392</v>
      </c>
      <c r="R141" s="32">
        <f>'Taux par niveau et catégorie'!Q32</f>
        <v>0.11403627844008624</v>
      </c>
      <c r="S141" s="27">
        <f>'Taux par niveau et catégorie'!R32</f>
        <v>7.2810598855773706E-2</v>
      </c>
      <c r="T141" s="27">
        <f>'Taux par niveau et catégorie'!S32</f>
        <v>7.835198667393127E-2</v>
      </c>
      <c r="U141" s="19">
        <f>'Taux par niveau et catégorie'!T32</f>
        <v>0.13974626241317212</v>
      </c>
      <c r="V141" s="19">
        <f>'Taux par niveau et catégorie'!U32</f>
        <v>9.0195230190343395E-2</v>
      </c>
      <c r="W141" s="19">
        <f>'Taux par niveau et catégorie'!V32</f>
        <v>0.1628276215498051</v>
      </c>
      <c r="X141" s="155">
        <f>'Taux par niveau et catégorie'!W32</f>
        <v>0.15126488548339934</v>
      </c>
      <c r="Y141" s="32">
        <f>'Taux par niveau et catégorie'!X32</f>
        <v>0.13426338995612194</v>
      </c>
      <c r="Z141" s="27">
        <f>'Taux par niveau et catégorie'!Y32</f>
        <v>0.13136618091160807</v>
      </c>
      <c r="AA141" s="27">
        <f>'Taux par niveau et catégorie'!Z32</f>
        <v>7.7112805531727169E-2</v>
      </c>
      <c r="AB141" s="19">
        <f>'Taux par niveau et catégorie'!AA32</f>
        <v>0.13841453780451332</v>
      </c>
      <c r="AC141" s="19">
        <f>'Taux par niveau et catégorie'!AB32</f>
        <v>0.1118140025869092</v>
      </c>
      <c r="AD141" s="19">
        <f>'Taux par niveau et catégorie'!AC32</f>
        <v>0.1899353076580711</v>
      </c>
      <c r="AE141" s="155">
        <f>'Taux par niveau et catégorie'!AD32</f>
        <v>0.15503072525055353</v>
      </c>
      <c r="AF141" s="32">
        <f>'Taux par niveau et catégorie'!AE32</f>
        <v>0.16144026722747484</v>
      </c>
      <c r="AG141" s="27">
        <f>'Taux par niveau et catégorie'!AF32</f>
        <v>0.13640620460835121</v>
      </c>
      <c r="AH141" s="27">
        <f>'Taux par niveau et catégorie'!AG32</f>
        <v>9.7913430838336979E-2</v>
      </c>
      <c r="AI141" s="19">
        <f>'Taux par niveau et catégorie'!AH32</f>
        <v>0.11490345065786652</v>
      </c>
      <c r="AJ141" s="19">
        <f>'Taux par niveau et catégorie'!AI32</f>
        <v>0.14547280995649373</v>
      </c>
      <c r="AK141" s="19">
        <f>'Taux par niveau et catégorie'!AJ32</f>
        <v>0.17869454337309365</v>
      </c>
      <c r="AL141" s="155">
        <f>'Taux par niveau et catégorie'!AK32</f>
        <v>0.15719901182269869</v>
      </c>
      <c r="AM141" s="32">
        <f>'Taux par niveau et catégorie'!AL32</f>
        <v>0.15409622382521565</v>
      </c>
      <c r="AN141" s="27">
        <f>'Taux par niveau et catégorie'!AM32</f>
        <v>0.21222406152706011</v>
      </c>
      <c r="AO141" s="27">
        <f>'Taux par niveau et catégorie'!AN32</f>
        <v>0.12162130792813951</v>
      </c>
      <c r="AP141" s="19">
        <f>'Taux par niveau et catégorie'!AO32</f>
        <v>9.9494742166801819E-2</v>
      </c>
      <c r="AQ141" s="19">
        <f>'Taux par niveau et catégorie'!AP32</f>
        <v>0.12944342928093519</v>
      </c>
      <c r="AR141" s="19">
        <f>'Taux par niveau et catégorie'!AQ32</f>
        <v>0.1396457217954355</v>
      </c>
      <c r="AS141" s="155">
        <f>'Taux par niveau et catégorie'!AR32</f>
        <v>0.16473136257134346</v>
      </c>
      <c r="AT141" s="5">
        <f>'Taux par niveau et catégorie'!AS32</f>
        <v>0.14516796391484646</v>
      </c>
      <c r="AU141" s="84">
        <f>'Taux par niveau et catégorie'!AT32</f>
        <v>0.12640914445243895</v>
      </c>
      <c r="AV141" s="19">
        <f>'Taux par niveau et catégorie'!AU32</f>
        <v>0.10034682075259969</v>
      </c>
      <c r="AW141" s="19">
        <f>'Taux par niveau et catégorie'!AV32</f>
        <v>9.1236596999501665E-2</v>
      </c>
      <c r="AX141" s="19">
        <f>'Taux par niveau et catégorie'!AW32</f>
        <v>0.12372541565257641</v>
      </c>
      <c r="AY141" s="19">
        <f>'Taux par niveau et catégorie'!AX32</f>
        <v>0.15458295481193465</v>
      </c>
      <c r="AZ141" s="87">
        <f>'Taux par niveau et catégorie'!AY32</f>
        <v>0.16481441537931382</v>
      </c>
      <c r="BA141" s="5">
        <f>'Taux par niveau et catégorie'!AZ32</f>
        <v>0.16043222221066922</v>
      </c>
      <c r="BB141" s="84">
        <f>'Taux par niveau et catégorie'!BA32</f>
        <v>0.15604334789380675</v>
      </c>
      <c r="BC141" s="19">
        <f>'Taux par niveau et catégorie'!BB32</f>
        <v>0.13248738989950565</v>
      </c>
      <c r="BD141" s="19">
        <f>'Taux par niveau et catégorie'!BC32</f>
        <v>0.17745079919874765</v>
      </c>
      <c r="BE141" s="19">
        <f>'Taux par niveau et catégorie'!BD32</f>
        <v>0.13759992560569703</v>
      </c>
      <c r="BF141" s="19">
        <f>'Taux par niveau et catégorie'!BE32</f>
        <v>0.16187786193503215</v>
      </c>
      <c r="BG141" s="87">
        <f>'Taux par niveau et catégorie'!BF32</f>
        <v>0.21255185203701277</v>
      </c>
      <c r="BH141" s="32">
        <f>'Taux par niveau et catégorie'!BG32</f>
        <v>8.4630299598317887E-2</v>
      </c>
      <c r="BI141" s="43">
        <f>'Taux par niveau et catégorie'!BH32</f>
        <v>0.17283315023190732</v>
      </c>
      <c r="BJ141" s="27">
        <f>'Taux par niveau et catégorie'!BI32</f>
        <v>0.12798300965217588</v>
      </c>
      <c r="BK141" s="27">
        <f>'Taux par niveau et catégorie'!BJ32</f>
        <v>0.14605525581806872</v>
      </c>
      <c r="BL141" s="19">
        <f>'Taux par niveau et catégorie'!BK32</f>
        <v>0.15363241522108254</v>
      </c>
      <c r="BM141" s="19">
        <f>'Taux par niveau et catégorie'!BL32</f>
        <v>0.16069749675381689</v>
      </c>
      <c r="BN141" s="87">
        <f>'Taux par niveau et catégorie'!BM32</f>
        <v>0.18270568758630076</v>
      </c>
      <c r="BO141" s="32">
        <f>'Taux par niveau et catégorie'!BN32</f>
        <v>9.6142024358976549E-2</v>
      </c>
      <c r="BP141" s="43">
        <f>'Taux par niveau et catégorie'!BO32</f>
        <v>9.7870546611800252E-2</v>
      </c>
      <c r="BQ141" s="27">
        <f>'Taux par niveau et catégorie'!BP32</f>
        <v>0.13372815954359235</v>
      </c>
      <c r="BR141" s="27">
        <f>'Taux par niveau et catégorie'!BQ32</f>
        <v>0.16362403681277859</v>
      </c>
      <c r="BS141" s="27">
        <f>'Taux par niveau et catégorie'!BR32</f>
        <v>0.15174676293589626</v>
      </c>
      <c r="BT141" s="27">
        <f>'Taux par niveau et catégorie'!BS32</f>
        <v>0.11940315543240386</v>
      </c>
      <c r="BU141" s="96">
        <f>'Taux par niveau et catégorie'!BT32</f>
        <v>0.13278277994556911</v>
      </c>
      <c r="BV141" s="32">
        <f>'Taux par niveau et catégorie'!BU32</f>
        <v>9.8997946734727935E-2</v>
      </c>
      <c r="BW141" s="43">
        <f>'Taux par niveau et catégorie'!BV32</f>
        <v>0.11821238339504074</v>
      </c>
      <c r="BX141" s="27">
        <f>'Taux par niveau et catégorie'!BW32</f>
        <v>0.12872347916621041</v>
      </c>
      <c r="BY141" s="27">
        <f>'Taux par niveau et catégorie'!BX32</f>
        <v>0.22428666178458995</v>
      </c>
      <c r="BZ141" s="27">
        <f>'Taux par niveau et catégorie'!BY32</f>
        <v>0.12088748499724791</v>
      </c>
      <c r="CA141" s="27">
        <f>'Taux par niveau et catégorie'!BZ32</f>
        <v>0.1114176643109145</v>
      </c>
      <c r="CB141" s="128">
        <f>'Taux par niveau et catégorie'!CA32</f>
        <v>0.14997746631528072</v>
      </c>
      <c r="CC141" s="43">
        <f>'Taux par niveau et catégorie'!CB32</f>
        <v>9.9937290553626032E-2</v>
      </c>
      <c r="CD141" s="27">
        <f>'Taux par niveau et catégorie'!CC32</f>
        <v>0.12220718068734068</v>
      </c>
      <c r="CE141" s="19">
        <f>'Taux par niveau et catégorie'!CD32</f>
        <v>0.15826150233359257</v>
      </c>
      <c r="CF141" s="19">
        <f>'Taux par niveau et catégorie'!CE32</f>
        <v>0.12871061583196944</v>
      </c>
      <c r="CG141" s="19">
        <f>'Taux par niveau et catégorie'!CF32</f>
        <v>0.15778495917617613</v>
      </c>
      <c r="CH141" s="19">
        <f>'Taux par niveau et catégorie'!CG32</f>
        <v>0.13063651886774177</v>
      </c>
      <c r="CI141" s="128">
        <f>'Taux par niveau et catégorie'!CH32</f>
        <v>0.17522132130519613</v>
      </c>
      <c r="CJ141" s="5">
        <f>'Taux par niveau et catégorie'!CI32</f>
        <v>0.11697800384711353</v>
      </c>
      <c r="CK141" s="155">
        <f>'Taux par niveau et catégorie'!CJ32</f>
        <v>9.3160484687086931E-2</v>
      </c>
      <c r="CL141" s="5">
        <f>'Taux par niveau et catégorie'!CK32</f>
        <v>0.12167636654113897</v>
      </c>
      <c r="CM141" s="155">
        <f>'Taux par niveau et catégorie'!CL32</f>
        <v>9.9464399123611269E-2</v>
      </c>
    </row>
    <row r="142" spans="1:91" x14ac:dyDescent="0.25">
      <c r="A142" s="285"/>
      <c r="B142" s="276"/>
      <c r="C142" s="14" t="s">
        <v>30</v>
      </c>
      <c r="D142" s="32">
        <f t="shared" si="52"/>
        <v>0.10185417910573388</v>
      </c>
      <c r="E142" s="43">
        <f t="shared" si="53"/>
        <v>8.7744979513659269E-2</v>
      </c>
      <c r="F142" s="27">
        <f t="shared" si="54"/>
        <v>0.13899658452847072</v>
      </c>
      <c r="G142" s="19">
        <f t="shared" si="55"/>
        <v>0.1217810670290453</v>
      </c>
      <c r="H142" s="19">
        <f t="shared" si="56"/>
        <v>0.14158518107795254</v>
      </c>
      <c r="I142" s="19">
        <f t="shared" si="57"/>
        <v>0.14612552308050433</v>
      </c>
      <c r="J142" s="84">
        <f t="shared" si="57"/>
        <v>0.16744155056172863</v>
      </c>
      <c r="K142" s="32">
        <f t="shared" si="58"/>
        <v>0.10295217899472001</v>
      </c>
      <c r="L142" s="43">
        <f t="shared" si="59"/>
        <v>9.6778902695845687E-2</v>
      </c>
      <c r="M142" s="27">
        <f t="shared" si="60"/>
        <v>0.1174449500287342</v>
      </c>
      <c r="N142" s="19">
        <f t="shared" si="61"/>
        <v>0.12669705765013276</v>
      </c>
      <c r="O142" s="19">
        <f t="shared" si="62"/>
        <v>0.13458128164033892</v>
      </c>
      <c r="P142" s="19">
        <f t="shared" si="63"/>
        <v>0.13784003677007636</v>
      </c>
      <c r="Q142" s="84">
        <f t="shared" si="64"/>
        <v>0.1660608324780633</v>
      </c>
      <c r="R142" s="32">
        <f>'Taux par niveau et catégorie'!Q33</f>
        <v>2.9115243986463032E-2</v>
      </c>
      <c r="S142" s="27">
        <f>'Taux par niveau et catégorie'!R33</f>
        <v>2.754679563741293E-2</v>
      </c>
      <c r="T142" s="27">
        <f>'Taux par niveau et catégorie'!S33</f>
        <v>0.11116912357647832</v>
      </c>
      <c r="U142" s="19">
        <f>'Taux par niveau et catégorie'!T33</f>
        <v>0.12819226363474215</v>
      </c>
      <c r="V142" s="19">
        <f>'Taux par niveau et catégorie'!U33</f>
        <v>7.8750610901179158E-2</v>
      </c>
      <c r="W142" s="19">
        <f>'Taux par niveau et catégorie'!V33</f>
        <v>0.12262188502557235</v>
      </c>
      <c r="X142" s="155">
        <f>'Taux par niveau et catégorie'!W33</f>
        <v>0.15303604033733084</v>
      </c>
      <c r="Y142" s="32">
        <f>'Taux par niveau et catégorie'!X33</f>
        <v>0.11081992709003838</v>
      </c>
      <c r="Z142" s="27">
        <f>'Taux par niveau et catégorie'!Y33</f>
        <v>7.598722659646992E-2</v>
      </c>
      <c r="AA142" s="27">
        <f>'Taux par niveau et catégorie'!Z33</f>
        <v>0.1020400799945331</v>
      </c>
      <c r="AB142" s="19">
        <f>'Taux par niveau et catégorie'!AA33</f>
        <v>0.14359631276875479</v>
      </c>
      <c r="AC142" s="19">
        <f>'Taux par niveau et catégorie'!AB33</f>
        <v>8.8298539951034108E-2</v>
      </c>
      <c r="AD142" s="19">
        <f>'Taux par niveau et catégorie'!AC33</f>
        <v>0.16311458649143754</v>
      </c>
      <c r="AE142" s="155">
        <f>'Taux par niveau et catégorie'!AD33</f>
        <v>0.17652057219233835</v>
      </c>
      <c r="AF142" s="32">
        <f>'Taux par niveau et catégorie'!AE33</f>
        <v>0.10779404149767928</v>
      </c>
      <c r="AG142" s="27">
        <f>'Taux par niveau et catégorie'!AF33</f>
        <v>0.10218960215345679</v>
      </c>
      <c r="AH142" s="27">
        <f>'Taux par niveau et catégorie'!AG33</f>
        <v>9.7508790310091575E-2</v>
      </c>
      <c r="AI142" s="19">
        <f>'Taux par niveau et catégorie'!AH33</f>
        <v>0.15590447919731046</v>
      </c>
      <c r="AJ142" s="19">
        <f>'Taux par niveau et catégorie'!AI33</f>
        <v>0.14125340762760627</v>
      </c>
      <c r="AK142" s="19">
        <f>'Taux par niveau et catégorie'!AJ33</f>
        <v>0.18692973776609573</v>
      </c>
      <c r="AL142" s="155">
        <f>'Taux par niveau et catégorie'!AK33</f>
        <v>0.18644388734933259</v>
      </c>
      <c r="AM142" s="32">
        <f>'Taux par niveau et catégorie'!AL33</f>
        <v>0.16040723675936211</v>
      </c>
      <c r="AN142" s="27">
        <f>'Taux par niveau et catégorie'!AM33</f>
        <v>7.1680893658943437E-2</v>
      </c>
      <c r="AO142" s="27">
        <f>'Taux par niveau et catégorie'!AN33</f>
        <v>0.12291274335657754</v>
      </c>
      <c r="AP142" s="19">
        <f>'Taux par niveau et catégorie'!AO33</f>
        <v>0.129508251545603</v>
      </c>
      <c r="AQ142" s="19">
        <f>'Taux par niveau et catégorie'!AP33</f>
        <v>0.12287861313272852</v>
      </c>
      <c r="AR142" s="19">
        <f>'Taux par niveau et catégorie'!AQ33</f>
        <v>0.15669837174427545</v>
      </c>
      <c r="AS142" s="155">
        <f>'Taux par niveau et catégorie'!AR33</f>
        <v>0.13001914988156785</v>
      </c>
      <c r="AT142" s="5">
        <f>'Taux par niveau et catégorie'!AS33</f>
        <v>0.18011457287913843</v>
      </c>
      <c r="AU142" s="84">
        <f>'Taux par niveau et catégorie'!AT33</f>
        <v>0.10749869136171752</v>
      </c>
      <c r="AV142" s="19">
        <f>'Taux par niveau et catégorie'!AU33</f>
        <v>0.10661328779944422</v>
      </c>
      <c r="AW142" s="19">
        <f>'Taux par niveau et catégorie'!AV33</f>
        <v>0.11760200978057883</v>
      </c>
      <c r="AX142" s="19">
        <f>'Taux par niveau et catégorie'!AW33</f>
        <v>0.13762387817905652</v>
      </c>
      <c r="AY142" s="19">
        <f>'Taux par niveau et catégorie'!AX33</f>
        <v>8.1628753053992933E-2</v>
      </c>
      <c r="AZ142" s="87">
        <f>'Taux par niveau et catégorie'!AY33</f>
        <v>0.1854499861297102</v>
      </c>
      <c r="BA142" s="5">
        <f>'Taux par niveau et catégorie'!AZ33</f>
        <v>0.14508556760141836</v>
      </c>
      <c r="BB142" s="84">
        <f>'Taux par niveau et catégorie'!BA33</f>
        <v>0.13172973774470056</v>
      </c>
      <c r="BC142" s="19">
        <f>'Taux par niveau et catégorie'!BB33</f>
        <v>9.6385739255677116E-2</v>
      </c>
      <c r="BD142" s="19">
        <f>'Taux par niveau et catégorie'!BC33</f>
        <v>0.11884915355276808</v>
      </c>
      <c r="BE142" s="19">
        <f>'Taux par niveau et catégorie'!BD33</f>
        <v>0.19416019470399162</v>
      </c>
      <c r="BF142" s="19">
        <f>'Taux par niveau et catégorie'!BE33</f>
        <v>0.15085961854901578</v>
      </c>
      <c r="BG142" s="87">
        <f>'Taux par niveau et catégorie'!BF33</f>
        <v>0.17408684153828699</v>
      </c>
      <c r="BH142" s="32">
        <f>'Taux par niveau et catégorie'!BG33</f>
        <v>5.3193461688888131E-2</v>
      </c>
      <c r="BI142" s="43">
        <f>'Taux par niveau et catégorie'!BH33</f>
        <v>0.15785840748811633</v>
      </c>
      <c r="BJ142" s="27">
        <f>'Taux par niveau et catégorie'!BI33</f>
        <v>0.13704758028535133</v>
      </c>
      <c r="BK142" s="27">
        <f>'Taux par niveau et catégorie'!BJ33</f>
        <v>0.1337094262499299</v>
      </c>
      <c r="BL142" s="19">
        <f>'Taux par niveau et catégorie'!BK33</f>
        <v>0.14985107375454096</v>
      </c>
      <c r="BM142" s="19">
        <f>'Taux par niveau et catégorie'!BL33</f>
        <v>0.10817241260540637</v>
      </c>
      <c r="BN142" s="87">
        <f>'Taux par niveau et catégorie'!BM33</f>
        <v>0.18234638874482906</v>
      </c>
      <c r="BO142" s="32">
        <f>'Taux par niveau et catégorie'!BN33</f>
        <v>3.7087380454772327E-2</v>
      </c>
      <c r="BP142" s="43">
        <f>'Taux par niveau et catégorie'!BO33</f>
        <v>9.9739866925948009E-2</v>
      </c>
      <c r="BQ142" s="27">
        <f>'Taux par niveau et catégorie'!BP33</f>
        <v>0.16588225565172043</v>
      </c>
      <c r="BR142" s="27">
        <f>'Taux par niveau et catégorie'!BQ33</f>
        <v>8.6214564471374905E-2</v>
      </c>
      <c r="BS142" s="27">
        <f>'Taux par niveau et catégorie'!BR33</f>
        <v>0.16383393487257411</v>
      </c>
      <c r="BT142" s="27">
        <f>'Taux par niveau et catégorie'!BS33</f>
        <v>0.13269492892481483</v>
      </c>
      <c r="BU142" s="96">
        <f>'Taux par niveau et catégorie'!BT33</f>
        <v>0.14058379365111059</v>
      </c>
      <c r="BV142" s="32">
        <f>'Taux par niveau et catégorie'!BU33</f>
        <v>0.10122262382683117</v>
      </c>
      <c r="BW142" s="43">
        <f>'Taux par niveau et catégorie'!BV33</f>
        <v>5.4417928305148425E-2</v>
      </c>
      <c r="BX142" s="27">
        <f>'Taux par niveau et catégorie'!BW33</f>
        <v>0.21059391783957271</v>
      </c>
      <c r="BY142" s="27">
        <f>'Taux par niveau et catégorie'!BX33</f>
        <v>7.5711701940441023E-2</v>
      </c>
      <c r="BZ142" s="27">
        <f>'Taux par niveau et catégorie'!BY33</f>
        <v>0.1458289772182009</v>
      </c>
      <c r="CA142" s="27">
        <f>'Taux par niveau et catégorie'!BZ33</f>
        <v>0.15227038379067478</v>
      </c>
      <c r="CB142" s="128">
        <f>'Taux par niveau et catégorie'!CA33</f>
        <v>0.17640112028037805</v>
      </c>
      <c r="CC142" s="43">
        <f>'Taux par niveau et catégorie'!CB33</f>
        <v>9.3701735272747555E-2</v>
      </c>
      <c r="CD142" s="27">
        <f>'Taux par niveau et catégorie'!CC33</f>
        <v>4.8800645264678713E-2</v>
      </c>
      <c r="CE142" s="19">
        <f>'Taux par niveau et catégorie'!CD33</f>
        <v>0.23981232721526075</v>
      </c>
      <c r="CF142" s="19">
        <f>'Taux par niveau et catégorie'!CE33</f>
        <v>0.12852250714895003</v>
      </c>
      <c r="CG142" s="19">
        <f>'Taux par niveau et catégorie'!CF33</f>
        <v>0.19337258043861308</v>
      </c>
      <c r="CH142" s="19">
        <f>'Taux par niveau et catégorie'!CG33</f>
        <v>0.20626455285375775</v>
      </c>
      <c r="CI142" s="128">
        <f>'Taux par niveau et catégorie'!CH33</f>
        <v>0.16952772551240172</v>
      </c>
      <c r="CJ142" s="5">
        <f>'Taux par niveau et catégorie'!CI33</f>
        <v>0.22228029243426664</v>
      </c>
      <c r="CK142" s="155">
        <f>'Taux par niveau et catégorie'!CJ33</f>
        <v>0.1593125643610972</v>
      </c>
      <c r="CL142" s="5">
        <f>'Taux par niveau et catégorie'!CK33</f>
        <v>0.15066123479700344</v>
      </c>
      <c r="CM142" s="155">
        <f>'Taux par niveau et catégorie'!CL33</f>
        <v>0.11690684221452931</v>
      </c>
    </row>
    <row r="143" spans="1:91" s="8" customFormat="1" ht="13.8" thickBot="1" x14ac:dyDescent="0.3">
      <c r="A143" s="286"/>
      <c r="B143" s="277"/>
      <c r="C143" s="15" t="s">
        <v>31</v>
      </c>
      <c r="D143" s="33">
        <f t="shared" si="52"/>
        <v>7.7839577119466027E-2</v>
      </c>
      <c r="E143" s="44">
        <f t="shared" si="53"/>
        <v>6.7128761684711116E-2</v>
      </c>
      <c r="F143" s="28">
        <f t="shared" si="54"/>
        <v>7.4034992008604444E-2</v>
      </c>
      <c r="G143" s="20">
        <f t="shared" si="55"/>
        <v>8.0160172087484938E-2</v>
      </c>
      <c r="H143" s="20">
        <f t="shared" si="56"/>
        <v>9.4329215054393845E-2</v>
      </c>
      <c r="I143" s="20">
        <f t="shared" si="57"/>
        <v>9.8838405036258903E-2</v>
      </c>
      <c r="J143" s="85">
        <f t="shared" si="57"/>
        <v>9.4998763294800434E-2</v>
      </c>
      <c r="K143" s="33">
        <f t="shared" si="58"/>
        <v>7.6970691898127136E-2</v>
      </c>
      <c r="L143" s="44">
        <f t="shared" si="59"/>
        <v>7.3378353266065247E-2</v>
      </c>
      <c r="M143" s="28">
        <f t="shared" si="60"/>
        <v>7.3031110366659727E-2</v>
      </c>
      <c r="N143" s="20">
        <f t="shared" si="61"/>
        <v>8.3328983025271433E-2</v>
      </c>
      <c r="O143" s="20">
        <f t="shared" si="62"/>
        <v>9.3423408680078784E-2</v>
      </c>
      <c r="P143" s="20">
        <f t="shared" si="63"/>
        <v>9.917342515865879E-2</v>
      </c>
      <c r="Q143" s="85">
        <f t="shared" si="64"/>
        <v>9.7481533821940802E-2</v>
      </c>
      <c r="R143" s="33">
        <f>'Taux par niveau et catégorie'!Q34</f>
        <v>4.8803358002632129E-2</v>
      </c>
      <c r="S143" s="28">
        <f>'Taux par niveau et catégorie'!R34</f>
        <v>5.2759411838114813E-2</v>
      </c>
      <c r="T143" s="28">
        <f>'Taux par niveau et catégorie'!S34</f>
        <v>5.5917609191600007E-2</v>
      </c>
      <c r="U143" s="20">
        <f>'Taux par niveau et catégorie'!T34</f>
        <v>6.7154751345690378E-2</v>
      </c>
      <c r="V143" s="20">
        <f>'Taux par niveau et catégorie'!U34</f>
        <v>6.5815001741654319E-2</v>
      </c>
      <c r="W143" s="20">
        <f>'Taux par niveau et catégorie'!V34</f>
        <v>7.6150217704414006E-2</v>
      </c>
      <c r="X143" s="156">
        <f>'Taux par niveau et catégorie'!W34</f>
        <v>8.0106351850461138E-2</v>
      </c>
      <c r="Y143" s="33">
        <f>'Taux par niveau et catégorie'!X34</f>
        <v>6.3855441291209875E-2</v>
      </c>
      <c r="Z143" s="28">
        <f>'Taux par niveau et catégorie'!Y34</f>
        <v>6.7399626595907799E-2</v>
      </c>
      <c r="AA143" s="28">
        <f>'Taux par niveau et catégorie'!Z34</f>
        <v>9.92311440891369E-2</v>
      </c>
      <c r="AB143" s="20">
        <f>'Taux par niveau et catégorie'!AA34</f>
        <v>7.9720501006387126E-2</v>
      </c>
      <c r="AC143" s="20">
        <f>'Taux par niveau et catégorie'!AB34</f>
        <v>8.0698366211937322E-2</v>
      </c>
      <c r="AD143" s="20">
        <f>'Taux par niveau et catégorie'!AC34</f>
        <v>8.8839054556808572E-2</v>
      </c>
      <c r="AE143" s="156">
        <f>'Taux par niveau et catégorie'!AD34</f>
        <v>9.413621952829189E-2</v>
      </c>
      <c r="AF143" s="33">
        <f>'Taux par niveau et catégorie'!AE34</f>
        <v>7.6239816344730191E-2</v>
      </c>
      <c r="AG143" s="28">
        <f>'Taux par niveau et catégorie'!AF34</f>
        <v>7.2754680575790445E-2</v>
      </c>
      <c r="AH143" s="28">
        <f>'Taux par niveau et catégorie'!AG34</f>
        <v>6.3268516614140208E-2</v>
      </c>
      <c r="AI143" s="20">
        <f>'Taux par niveau et catégorie'!AH34</f>
        <v>8.7752555102858468E-2</v>
      </c>
      <c r="AJ143" s="20">
        <f>'Taux par niveau et catégorie'!AI34</f>
        <v>8.0634456365629686E-2</v>
      </c>
      <c r="AK143" s="20">
        <f>'Taux par niveau et catégorie'!AJ34</f>
        <v>9.6496940831525171E-2</v>
      </c>
      <c r="AL143" s="156">
        <f>'Taux par niveau et catégorie'!AK34</f>
        <v>8.9157075878757749E-2</v>
      </c>
      <c r="AM143" s="33">
        <f>'Taux par niveau et catégorie'!AL34</f>
        <v>9.1781667868226044E-2</v>
      </c>
      <c r="AN143" s="28">
        <f>'Taux par niveau et catégorie'!AM34</f>
        <v>8.3136437262009685E-2</v>
      </c>
      <c r="AO143" s="28">
        <f>'Taux par niveau et catégorie'!AN34</f>
        <v>7.0761411882182129E-2</v>
      </c>
      <c r="AP143" s="20">
        <f>'Taux par niveau et catégorie'!AO34</f>
        <v>8.8033818842587638E-2</v>
      </c>
      <c r="AQ143" s="20">
        <f>'Taux par niveau et catégorie'!AP34</f>
        <v>0.11567079975505841</v>
      </c>
      <c r="AR143" s="20">
        <f>'Taux par niveau et catégorie'!AQ34</f>
        <v>0.11053153694750313</v>
      </c>
      <c r="AS143" s="156">
        <f>'Taux par niveau et catégorie'!AR34</f>
        <v>0.11199537218527628</v>
      </c>
      <c r="AT143" s="7">
        <f>'Taux par niveau et catégorie'!AS34</f>
        <v>8.6824367625201349E-2</v>
      </c>
      <c r="AU143" s="85">
        <f>'Taux par niveau et catégorie'!AT34</f>
        <v>7.9189673566907801E-2</v>
      </c>
      <c r="AV143" s="20">
        <f>'Taux par niveau et catégorie'!AU34</f>
        <v>6.9401215248821299E-2</v>
      </c>
      <c r="AW143" s="20">
        <f>'Taux par niveau et catégorie'!AV34</f>
        <v>6.9679543719314285E-2</v>
      </c>
      <c r="AX143" s="20">
        <f>'Taux par niveau et catégorie'!AW34</f>
        <v>9.3820588403399199E-2</v>
      </c>
      <c r="AY143" s="20">
        <f>'Taux par niveau et catégorie'!AX34</f>
        <v>0.10193278302486242</v>
      </c>
      <c r="AZ143" s="88">
        <f>'Taux par niveau et catégorie'!AY34</f>
        <v>0.11385738189620903</v>
      </c>
      <c r="BA143" s="7">
        <f>'Taux par niveau et catégorie'!AZ34</f>
        <v>9.6174759035303953E-2</v>
      </c>
      <c r="BB143" s="85">
        <f>'Taux par niveau et catégorie'!BA34</f>
        <v>8.6178812207623051E-2</v>
      </c>
      <c r="BC143" s="20">
        <f>'Taux par niveau et catégorie'!BB34</f>
        <v>7.5392041855225425E-2</v>
      </c>
      <c r="BD143" s="20">
        <f>'Taux par niveau et catégorie'!BC34</f>
        <v>9.3923838998066389E-2</v>
      </c>
      <c r="BE143" s="20">
        <f>'Taux par niveau et catégorie'!BD34</f>
        <v>9.9386615192776459E-2</v>
      </c>
      <c r="BF143" s="20">
        <f>'Taux par niveau et catégorie'!BE34</f>
        <v>0.10696211132484804</v>
      </c>
      <c r="BG143" s="88">
        <f>'Taux par niveau et catégorie'!BF34</f>
        <v>0.10706228598484463</v>
      </c>
      <c r="BH143" s="33">
        <f>'Taux par niveau et catégorie'!BG34</f>
        <v>8.1559642789112416E-2</v>
      </c>
      <c r="BI143" s="44">
        <f>'Taux par niveau et catégorie'!BH34</f>
        <v>0.10116214478935234</v>
      </c>
      <c r="BJ143" s="28">
        <f>'Taux par niveau et catégorie'!BI34</f>
        <v>7.7327076164025774E-2</v>
      </c>
      <c r="BK143" s="28">
        <f>'Taux par niveau et catégorie'!BJ34</f>
        <v>9.4545731254624482E-2</v>
      </c>
      <c r="BL143" s="20">
        <f>'Taux par niveau et catégorie'!BK34</f>
        <v>9.9342729434340665E-2</v>
      </c>
      <c r="BM143" s="20">
        <f>'Taux par niveau et catégorie'!BL34</f>
        <v>0.10563567328304717</v>
      </c>
      <c r="BN143" s="88">
        <f>'Taux par niveau et catégorie'!BM34</f>
        <v>8.8950149544955684E-2</v>
      </c>
      <c r="BO143" s="33">
        <f>'Taux par niveau et catégorie'!BN34</f>
        <v>7.0526482228601181E-2</v>
      </c>
      <c r="BP143" s="44">
        <f>'Taux par niveau et catégorie'!BO34</f>
        <v>4.4446039292816007E-2</v>
      </c>
      <c r="BQ143" s="28">
        <f>'Taux par niveau et catégorie'!BP34</f>
        <v>7.29498678881461E-2</v>
      </c>
      <c r="BR143" s="28">
        <f>'Taux par niveau et catégorie'!BQ34</f>
        <v>8.5821123932642768E-2</v>
      </c>
      <c r="BS143" s="28">
        <f>'Taux par niveau et catégorie'!BR34</f>
        <v>0.11201871233583426</v>
      </c>
      <c r="BT143" s="28">
        <f>'Taux par niveau et catégorie'!BS34</f>
        <v>0.10683908359626193</v>
      </c>
      <c r="BU143" s="97">
        <f>'Taux par niveau et catégorie'!BT34</f>
        <v>9.4587433706729909E-2</v>
      </c>
      <c r="BV143" s="33">
        <f>'Taux par niveau et catégorie'!BU34</f>
        <v>8.5488464517264426E-2</v>
      </c>
      <c r="BW143" s="44">
        <f>'Taux par niveau et catégorie'!BV34</f>
        <v>3.9416438845082613E-2</v>
      </c>
      <c r="BX143" s="28">
        <f>'Taux par niveau et catégorie'!BW34</f>
        <v>7.8036814802386986E-2</v>
      </c>
      <c r="BY143" s="28">
        <f>'Taux par niveau et catégorie'!BX34</f>
        <v>8.5479722591794677E-2</v>
      </c>
      <c r="BZ143" s="28">
        <f>'Taux par niveau et catégorie'!BY34</f>
        <v>9.2899225615555289E-2</v>
      </c>
      <c r="CA143" s="28">
        <f>'Taux par niveau et catégorie'!BZ34</f>
        <v>9.2729119937743215E-2</v>
      </c>
      <c r="CB143" s="129">
        <f>'Taux par niveau et catégorie'!CA34</f>
        <v>8.0381933174768314E-2</v>
      </c>
      <c r="CC143" s="44">
        <f>'Taux par niveau et catégorie'!CB34</f>
        <v>7.7141771492378761E-2</v>
      </c>
      <c r="CD143" s="28">
        <f>'Taux par niveau et catégorie'!CC34</f>
        <v>4.4844351873506584E-2</v>
      </c>
      <c r="CE143" s="20">
        <f>'Taux par niveau et catégorie'!CD34</f>
        <v>7.80642223503797E-2</v>
      </c>
      <c r="CF143" s="20">
        <f>'Taux par niveau et catégorie'!CE34</f>
        <v>4.9490134080883152E-2</v>
      </c>
      <c r="CG143" s="20">
        <f>'Taux par niveau et catégorie'!CF34</f>
        <v>0.10300565548775291</v>
      </c>
      <c r="CH143" s="20">
        <f>'Taux par niveau et catégorie'!CG34</f>
        <v>0.10226752915557544</v>
      </c>
      <c r="CI143" s="129">
        <f>'Taux par niveau et catégorie'!CH34</f>
        <v>8.975342919770965E-2</v>
      </c>
      <c r="CJ143" s="7">
        <f>'Taux par niveau et catégorie'!CI34</f>
        <v>9.3617178289086514E-2</v>
      </c>
      <c r="CK143" s="156">
        <f>'Taux par niveau et catégorie'!CJ34</f>
        <v>9.7721602831890145E-2</v>
      </c>
      <c r="CL143" s="7">
        <f>'Taux par niveau et catégorie'!CK34</f>
        <v>6.8691230591384475E-2</v>
      </c>
      <c r="CM143" s="156">
        <f>'Taux par niveau et catégorie'!CL34</f>
        <v>4.6960383613100294E-2</v>
      </c>
    </row>
    <row r="144" spans="1:91" x14ac:dyDescent="0.25">
      <c r="A144" s="284" t="s">
        <v>37</v>
      </c>
      <c r="B144" s="275" t="s">
        <v>49</v>
      </c>
      <c r="C144" s="13" t="s">
        <v>25</v>
      </c>
      <c r="D144" s="31">
        <f t="shared" si="52"/>
        <v>1.3443125241508919E-2</v>
      </c>
      <c r="E144" s="42">
        <f t="shared" si="53"/>
        <v>1.7612529211322722E-2</v>
      </c>
      <c r="F144" s="26">
        <f t="shared" si="54"/>
        <v>3.3994666991809828E-2</v>
      </c>
      <c r="G144" s="18">
        <f t="shared" si="55"/>
        <v>3.2917728850035084E-2</v>
      </c>
      <c r="H144" s="18">
        <f t="shared" si="56"/>
        <v>3.0991468352980465E-2</v>
      </c>
      <c r="I144" s="18">
        <f t="shared" si="57"/>
        <v>3.3066840451783333E-2</v>
      </c>
      <c r="J144" s="83">
        <f t="shared" si="57"/>
        <v>3.0773300039473157E-2</v>
      </c>
      <c r="K144" s="31">
        <f t="shared" si="58"/>
        <v>1.338675189470143E-2</v>
      </c>
      <c r="L144" s="42">
        <f t="shared" si="59"/>
        <v>2.0992516083305789E-2</v>
      </c>
      <c r="M144" s="26">
        <f t="shared" si="60"/>
        <v>3.6049947497219625E-2</v>
      </c>
      <c r="N144" s="18">
        <f t="shared" si="61"/>
        <v>3.4015113341915947E-2</v>
      </c>
      <c r="O144" s="18">
        <f t="shared" si="62"/>
        <v>3.2656983450597955E-2</v>
      </c>
      <c r="P144" s="18">
        <f t="shared" si="63"/>
        <v>3.3177122037491243E-2</v>
      </c>
      <c r="Q144" s="83">
        <f t="shared" si="64"/>
        <v>3.2073092272778048E-2</v>
      </c>
      <c r="R144" s="31">
        <f>'Taux par niveau et catégorie'!Q35</f>
        <v>0</v>
      </c>
      <c r="S144" s="26">
        <f>'Taux par niveau et catégorie'!R35</f>
        <v>1.8792626370274481E-2</v>
      </c>
      <c r="T144" s="26">
        <f>'Taux par niveau et catégorie'!S35</f>
        <v>4.0869994562544101E-2</v>
      </c>
      <c r="U144" s="18">
        <f>'Taux par niveau et catégorie'!T35</f>
        <v>2.7418213525419687E-2</v>
      </c>
      <c r="V144" s="18">
        <f>'Taux par niveau et catégorie'!U35</f>
        <v>2.7965813949346122E-2</v>
      </c>
      <c r="W144" s="18">
        <f>'Taux par niveau et catégorie'!V35</f>
        <v>2.0236110264696877E-2</v>
      </c>
      <c r="X144" s="154">
        <f>'Taux par niveau et catégorie'!W35</f>
        <v>2.0979524603385605E-2</v>
      </c>
      <c r="Y144" s="31">
        <f>'Taux par niveau et catégorie'!X35</f>
        <v>1.0403420955817805E-2</v>
      </c>
      <c r="Z144" s="26">
        <f>'Taux par niveau et catégorie'!Y35</f>
        <v>4.4417401886218434E-2</v>
      </c>
      <c r="AA144" s="26">
        <f>'Taux par niveau et catégorie'!Z35</f>
        <v>6.3991881197670825E-2</v>
      </c>
      <c r="AB144" s="18">
        <f>'Taux par niveau et catégorie'!AA35</f>
        <v>4.0067128172855043E-2</v>
      </c>
      <c r="AC144" s="18">
        <f>'Taux par niveau et catégorie'!AB35</f>
        <v>3.9802344652827761E-2</v>
      </c>
      <c r="AD144" s="18">
        <f>'Taux par niveau et catégorie'!AC35</f>
        <v>2.7027027027027029E-2</v>
      </c>
      <c r="AE144" s="154">
        <f>'Taux par niveau et catégorie'!AD35</f>
        <v>2.1097048193843726E-2</v>
      </c>
      <c r="AF144" s="31">
        <f>'Taux par niveau et catégorie'!AE35</f>
        <v>1.0344827586206896E-2</v>
      </c>
      <c r="AG144" s="26">
        <f>'Taux par niveau et catégorie'!AF35</f>
        <v>2.6900584795321637E-2</v>
      </c>
      <c r="AH144" s="26">
        <f>'Taux par niveau et catégorie'!AG35</f>
        <v>6.5007618080243773E-2</v>
      </c>
      <c r="AI144" s="18">
        <f>'Taux par niveau et catégorie'!AH35</f>
        <v>0.05</v>
      </c>
      <c r="AJ144" s="18">
        <f>'Taux par niveau et catégorie'!AI35</f>
        <v>2.2802248529257319E-2</v>
      </c>
      <c r="AK144" s="18">
        <f>'Taux par niveau et catégorie'!AJ35</f>
        <v>2.8730268230329096E-2</v>
      </c>
      <c r="AL144" s="154">
        <f>'Taux par niveau et catégorie'!AK35</f>
        <v>2.7425718891538026E-2</v>
      </c>
      <c r="AM144" s="31">
        <f>'Taux par niveau et catégorie'!AL35</f>
        <v>1.0727969348659003E-2</v>
      </c>
      <c r="AN144" s="26">
        <f>'Taux par niveau et catégorie'!AM35</f>
        <v>5.3949903660886322E-3</v>
      </c>
      <c r="AO144" s="26">
        <f>'Taux par niveau et catégorie'!AN35</f>
        <v>5.1011371863106697E-2</v>
      </c>
      <c r="AP144" s="18">
        <f>'Taux par niveau et catégorie'!AO35</f>
        <v>3.6632702571567199E-2</v>
      </c>
      <c r="AQ144" s="18">
        <f>'Taux par niveau et catégorie'!AP35</f>
        <v>2.3435670955736614E-2</v>
      </c>
      <c r="AR144" s="18">
        <f>'Taux par niveau et catégorie'!AQ35</f>
        <v>3.4482758620689655E-2</v>
      </c>
      <c r="AS144" s="154">
        <f>'Taux par niveau et catégorie'!AR35</f>
        <v>3.9359642573374501E-2</v>
      </c>
      <c r="AT144" s="3">
        <f>'Taux par niveau et catégorie'!AS35</f>
        <v>6.1199510403916763E-4</v>
      </c>
      <c r="AU144" s="83">
        <f>'Taux par niveau et catégorie'!AT35</f>
        <v>1.7341040462427744E-2</v>
      </c>
      <c r="AV144" s="18">
        <f>'Taux par niveau et catégorie'!AU35</f>
        <v>1.6008507303883236E-2</v>
      </c>
      <c r="AW144" s="18">
        <f>'Taux par niveau et catégorie'!AV35</f>
        <v>2.5214508602103742E-2</v>
      </c>
      <c r="AX144" s="18">
        <f>'Taux par niveau et catégorie'!AW35</f>
        <v>4.499648464963675E-2</v>
      </c>
      <c r="AY144" s="18">
        <f>'Taux par niveau et catégorie'!AX35</f>
        <v>3.2389532389532391E-2</v>
      </c>
      <c r="AZ144" s="86">
        <f>'Taux par niveau et catégorie'!AY35</f>
        <v>3.745709247492119E-2</v>
      </c>
      <c r="BA144" s="3">
        <f>'Taux par niveau et catégorie'!AZ35</f>
        <v>2.2950821215692054E-2</v>
      </c>
      <c r="BB144" s="83">
        <f>'Taux par niveau et catégorie'!BA35</f>
        <v>5.4580896686159848E-3</v>
      </c>
      <c r="BC144" s="18">
        <f>'Taux par niveau et catégorie'!BB35</f>
        <v>7.9310822991715824E-3</v>
      </c>
      <c r="BD144" s="18">
        <f>'Taux par niveau et catégorie'!BC35</f>
        <v>2.7771556550951846E-2</v>
      </c>
      <c r="BE144" s="18">
        <f>'Taux par niveau et catégorie'!BD35</f>
        <v>3.8330121340714542E-2</v>
      </c>
      <c r="BF144" s="18">
        <f>'Taux par niveau et catégorie'!BE35</f>
        <v>4.2256475422865508E-2</v>
      </c>
      <c r="BG144" s="86">
        <f>'Taux par niveau et catégorie'!BF35</f>
        <v>3.9279991970707522E-2</v>
      </c>
      <c r="BH144" s="31">
        <f>'Taux par niveau et catégorie'!BG35</f>
        <v>2.9191616766467067E-2</v>
      </c>
      <c r="BI144" s="42">
        <f>'Taux par niveau et catégorie'!BH35</f>
        <v>2.5825871307975604E-2</v>
      </c>
      <c r="BJ144" s="26">
        <f>'Taux par niveau et catégorie'!BI35</f>
        <v>1.9009100101112234E-2</v>
      </c>
      <c r="BK144" s="26">
        <f>'Taux par niveau et catégorie'!BJ35</f>
        <v>4.501679731243001E-2</v>
      </c>
      <c r="BL144" s="18">
        <f>'Taux par niveau et catégorie'!BK35</f>
        <v>3.5007019599658927E-2</v>
      </c>
      <c r="BM144" s="18">
        <f>'Taux par niveau et catégorie'!BL35</f>
        <v>3.5886909607947305E-2</v>
      </c>
      <c r="BN144" s="86">
        <f>'Taux par niveau et catégorie'!BM35</f>
        <v>3.4702283861672692E-2</v>
      </c>
      <c r="BO144" s="31">
        <f>'Taux par niveau et catégorie'!BN35</f>
        <v>2.2863364180729449E-2</v>
      </c>
      <c r="BP144" s="42">
        <f>'Taux par niveau et catégorie'!BO35</f>
        <v>2.3809523809523808E-2</v>
      </c>
      <c r="BQ144" s="26">
        <f>'Taux par niveau et catégorie'!BP35</f>
        <v>2.4570024570024569E-2</v>
      </c>
      <c r="BR144" s="26">
        <f>'Taux par niveau et catégorie'!BQ35</f>
        <v>0.02</v>
      </c>
      <c r="BS144" s="26">
        <f>'Taux par niveau et catégorie'!BR35</f>
        <v>2.8916163927605574E-2</v>
      </c>
      <c r="BT144" s="26">
        <f>'Taux par niveau et catégorie'!BS35</f>
        <v>4.4407894736842105E-2</v>
      </c>
      <c r="BU144" s="95">
        <f>'Taux par niveau et catégorie'!BT35</f>
        <v>3.628343561278112E-2</v>
      </c>
      <c r="BV144" s="31">
        <f>'Taux par niveau et catégorie'!BU35</f>
        <v>1.4257199885942401E-2</v>
      </c>
      <c r="BW144" s="42">
        <f>'Taux par niveau et catégorie'!BV35</f>
        <v>3.2305804575158384E-3</v>
      </c>
      <c r="BX144" s="26">
        <f>'Taux par niveau et catégorie'!BW35</f>
        <v>2.2947666391911196E-2</v>
      </c>
      <c r="BY144" s="26">
        <f>'Taux par niveau et catégorie'!BX35</f>
        <v>2.1752605081936216E-2</v>
      </c>
      <c r="BZ144" s="26">
        <f>'Taux par niveau et catégorie'!BY35</f>
        <v>2.2295179561384632E-2</v>
      </c>
      <c r="CA144" s="26">
        <f>'Taux par niveau et catégorie'!BZ35</f>
        <v>3.9867109634551492E-2</v>
      </c>
      <c r="CB144" s="127">
        <f>'Taux par niveau et catégorie'!CA35</f>
        <v>2.7551323436996959E-2</v>
      </c>
      <c r="CC144" s="42">
        <f>'Taux par niveau et catégorie'!CB35</f>
        <v>1.3080037371535347E-2</v>
      </c>
      <c r="CD144" s="26">
        <f>'Taux par niveau et catégorie'!CC35</f>
        <v>4.9545829892650699E-3</v>
      </c>
      <c r="CE144" s="18">
        <f>'Taux par niveau et catégorie'!CD35</f>
        <v>2.8599423548430099E-2</v>
      </c>
      <c r="CF144" s="18">
        <f>'Taux par niveau et catégorie'!CE35</f>
        <v>3.5303776683087026E-2</v>
      </c>
      <c r="CG144" s="18">
        <f>'Taux par niveau et catégorie'!CF35</f>
        <v>2.6363636363636363E-2</v>
      </c>
      <c r="CH144" s="18">
        <f>'Taux par niveau et catégorie'!CG35</f>
        <v>2.538431858335195E-2</v>
      </c>
      <c r="CI144" s="127">
        <f>'Taux par niveau et catégorie'!CH35</f>
        <v>2.3596938775510209E-2</v>
      </c>
      <c r="CJ144" s="3">
        <f>'Taux par niveau et catégorie'!CI35</f>
        <v>3.3522873189839139E-2</v>
      </c>
      <c r="CK144" s="154">
        <f>'Taux par niveau et catégorie'!CJ35</f>
        <v>1.5670417276572368E-2</v>
      </c>
      <c r="CL144" s="3">
        <f>'Taux par niveau et catégorie'!CK35</f>
        <v>2.5793650793650837E-2</v>
      </c>
      <c r="CM144" s="154">
        <f>'Taux par niveau et catégorie'!CL35</f>
        <v>1.0873174571236847E-2</v>
      </c>
    </row>
    <row r="145" spans="1:91" x14ac:dyDescent="0.25">
      <c r="A145" s="285"/>
      <c r="B145" s="276"/>
      <c r="C145" s="14" t="s">
        <v>26</v>
      </c>
      <c r="D145" s="32">
        <f t="shared" si="52"/>
        <v>4.2579463025775935E-2</v>
      </c>
      <c r="E145" s="43">
        <f t="shared" si="53"/>
        <v>4.2280108265827142E-2</v>
      </c>
      <c r="F145" s="27">
        <f t="shared" si="54"/>
        <v>4.4521192377148647E-2</v>
      </c>
      <c r="G145" s="19">
        <f t="shared" si="55"/>
        <v>5.3829197096464845E-2</v>
      </c>
      <c r="H145" s="19">
        <f t="shared" si="56"/>
        <v>4.8051245777205362E-2</v>
      </c>
      <c r="I145" s="19">
        <f t="shared" si="57"/>
        <v>5.3794730375677932E-2</v>
      </c>
      <c r="J145" s="84">
        <f t="shared" si="57"/>
        <v>4.9722064761605587E-2</v>
      </c>
      <c r="K145" s="32">
        <f t="shared" si="58"/>
        <v>4.4629703865259766E-2</v>
      </c>
      <c r="L145" s="43">
        <f t="shared" si="59"/>
        <v>4.6058654738556956E-2</v>
      </c>
      <c r="M145" s="27">
        <f t="shared" si="60"/>
        <v>4.5377668642893415E-2</v>
      </c>
      <c r="N145" s="19">
        <f t="shared" si="61"/>
        <v>5.4502825383729282E-2</v>
      </c>
      <c r="O145" s="19">
        <f t="shared" si="62"/>
        <v>4.9855092068681252E-2</v>
      </c>
      <c r="P145" s="19">
        <f t="shared" si="63"/>
        <v>5.5945948057329178E-2</v>
      </c>
      <c r="Q145" s="84">
        <f t="shared" si="64"/>
        <v>5.2358240638355723E-2</v>
      </c>
      <c r="R145" s="32">
        <f>'Taux par niveau et catégorie'!Q36</f>
        <v>3.1890198327399373E-2</v>
      </c>
      <c r="S145" s="27">
        <f>'Taux par niveau et catégorie'!R36</f>
        <v>3.574129530750049E-2</v>
      </c>
      <c r="T145" s="27">
        <f>'Taux par niveau et catégorie'!S36</f>
        <v>3.7177958824576231E-2</v>
      </c>
      <c r="U145" s="19">
        <f>'Taux par niveau et catégorie'!T36</f>
        <v>4.0883347250485709E-2</v>
      </c>
      <c r="V145" s="19">
        <f>'Taux par niveau et catégorie'!U36</f>
        <v>4.0877069684491639E-2</v>
      </c>
      <c r="W145" s="19">
        <f>'Taux par niveau et catégorie'!V36</f>
        <v>4.0418892721801832E-2</v>
      </c>
      <c r="X145" s="155">
        <f>'Taux par niveau et catégorie'!W36</f>
        <v>4.5136498667019603E-2</v>
      </c>
      <c r="Y145" s="32">
        <f>'Taux par niveau et catégorie'!X36</f>
        <v>4.4814718208520031E-2</v>
      </c>
      <c r="Z145" s="27">
        <f>'Taux par niveau et catégorie'!Y36</f>
        <v>4.958480171165433E-2</v>
      </c>
      <c r="AA145" s="27">
        <f>'Taux par niveau et catégorie'!Z36</f>
        <v>5.7359954873233129E-2</v>
      </c>
      <c r="AB145" s="19">
        <f>'Taux par niveau et catégorie'!AA36</f>
        <v>5.510890011769802E-2</v>
      </c>
      <c r="AC145" s="19">
        <f>'Taux par niveau et catégorie'!AB36</f>
        <v>5.5006408076460171E-2</v>
      </c>
      <c r="AD145" s="19">
        <f>'Taux par niveau et catégorie'!AC36</f>
        <v>5.473918701198769E-2</v>
      </c>
      <c r="AE145" s="155">
        <f>'Taux par niveau et catégorie'!AD36</f>
        <v>5.489022741446533E-2</v>
      </c>
      <c r="AF145" s="32">
        <f>'Taux par niveau et catégorie'!AE36</f>
        <v>5.1564997487815664E-2</v>
      </c>
      <c r="AG145" s="27">
        <f>'Taux par niveau et catégorie'!AF36</f>
        <v>5.2304195651969962E-2</v>
      </c>
      <c r="AH145" s="27">
        <f>'Taux par niveau et catégorie'!AG36</f>
        <v>4.3121072470462624E-2</v>
      </c>
      <c r="AI145" s="19">
        <f>'Taux par niveau et catégorie'!AH36</f>
        <v>6.019221799144335E-2</v>
      </c>
      <c r="AJ145" s="19">
        <f>'Taux par niveau et catégorie'!AI36</f>
        <v>5.5829791948587754E-2</v>
      </c>
      <c r="AK145" s="19">
        <f>'Taux par niveau et catégorie'!AJ36</f>
        <v>6.0360046410523324E-2</v>
      </c>
      <c r="AL145" s="155">
        <f>'Taux par niveau et catégorie'!AK36</f>
        <v>5.4189514266314645E-2</v>
      </c>
      <c r="AM145" s="32">
        <f>'Taux par niveau et catégorie'!AL36</f>
        <v>5.2199305961012986E-2</v>
      </c>
      <c r="AN145" s="27">
        <f>'Taux par niveau et catégorie'!AM36</f>
        <v>5.1510292760258043E-2</v>
      </c>
      <c r="AO145" s="27">
        <f>'Taux par niveau et catégorie'!AN36</f>
        <v>4.1886367498639998E-2</v>
      </c>
      <c r="AP145" s="19">
        <f>'Taux par niveau et catégorie'!AO36</f>
        <v>5.9617143481887354E-2</v>
      </c>
      <c r="AQ145" s="19">
        <f>'Taux par niveau et catégorie'!AP36</f>
        <v>6.1288720915305246E-2</v>
      </c>
      <c r="AR145" s="19">
        <f>'Taux par niveau et catégorie'!AQ36</f>
        <v>6.789447545907433E-2</v>
      </c>
      <c r="AS145" s="155">
        <f>'Taux par niveau et catégorie'!AR36</f>
        <v>5.6280396168215209E-2</v>
      </c>
      <c r="AT145" s="5">
        <f>'Taux par niveau et catégorie'!AS36</f>
        <v>3.4538657982626217E-2</v>
      </c>
      <c r="AU145" s="84">
        <f>'Taux par niveau et catégorie'!AT36</f>
        <v>3.9397438782117614E-2</v>
      </c>
      <c r="AV145" s="19">
        <f>'Taux par niveau et catégorie'!AU36</f>
        <v>3.249302579581765E-2</v>
      </c>
      <c r="AW145" s="19">
        <f>'Taux par niveau et catégorie'!AV36</f>
        <v>4.6934530970539352E-2</v>
      </c>
      <c r="AX145" s="19">
        <f>'Taux par niveau et catégorie'!AW36</f>
        <v>3.944281674023134E-2</v>
      </c>
      <c r="AY145" s="19">
        <f>'Taux par niveau et catégorie'!AX36</f>
        <v>4.5689106106472817E-2</v>
      </c>
      <c r="AZ145" s="87">
        <f>'Taux par niveau et catégorie'!AY36</f>
        <v>4.2440771470712957E-2</v>
      </c>
      <c r="BA145" s="5">
        <f>'Taux par niveau et catégorie'!AZ36</f>
        <v>5.2433400370938472E-2</v>
      </c>
      <c r="BB145" s="84">
        <f>'Taux par niveau et catégorie'!BA36</f>
        <v>5.6224450130516655E-2</v>
      </c>
      <c r="BC145" s="19">
        <f>'Taux par niveau et catégorie'!BB36</f>
        <v>4.6440662614342335E-2</v>
      </c>
      <c r="BD145" s="19">
        <f>'Taux par niveau et catégorie'!BC36</f>
        <v>5.9400449845267371E-2</v>
      </c>
      <c r="BE145" s="19">
        <f>'Taux par niveau et catégorie'!BD36</f>
        <v>5.2074148259828444E-2</v>
      </c>
      <c r="BF145" s="19">
        <f>'Taux par niveau et catégorie'!BE36</f>
        <v>6.0905387936049757E-2</v>
      </c>
      <c r="BG145" s="87">
        <f>'Taux par niveau et catégorie'!BF36</f>
        <v>5.5954145833403253E-2</v>
      </c>
      <c r="BH145" s="32">
        <f>'Taux par niveau et catégorie'!BG36</f>
        <v>4.6433161373185219E-2</v>
      </c>
      <c r="BI145" s="43">
        <f>'Taux par niveau et catégorie'!BH36</f>
        <v>5.3301145570734169E-2</v>
      </c>
      <c r="BJ145" s="27">
        <f>'Taux par niveau et catégorie'!BI36</f>
        <v>5.4051106086766082E-2</v>
      </c>
      <c r="BK145" s="27">
        <f>'Taux par niveau et catégorie'!BJ36</f>
        <v>6.1866245440440067E-2</v>
      </c>
      <c r="BL145" s="19">
        <f>'Taux par niveau et catégorie'!BK36</f>
        <v>5.1904582227853845E-2</v>
      </c>
      <c r="BM145" s="19">
        <f>'Taux par niveau et catégorie'!BL36</f>
        <v>5.9272120037939219E-2</v>
      </c>
      <c r="BN145" s="87">
        <f>'Taux par niveau et catégorie'!BM36</f>
        <v>5.5574886189841854E-2</v>
      </c>
      <c r="BO145" s="32">
        <f>'Taux par niveau et catégorie'!BN36</f>
        <v>4.3163191210580196E-2</v>
      </c>
      <c r="BP145" s="43">
        <f>'Taux par niveau et catégorie'!BO36</f>
        <v>3.040561799370442E-2</v>
      </c>
      <c r="BQ145" s="27">
        <f>'Taux par niveau et catégorie'!BP36</f>
        <v>5.0491200979309245E-2</v>
      </c>
      <c r="BR145" s="27">
        <f>'Taux par niveau et catégorie'!BQ36</f>
        <v>5.2019767972073049E-2</v>
      </c>
      <c r="BS145" s="27">
        <f>'Taux par niveau et catégorie'!BR36</f>
        <v>4.2417198696691638E-2</v>
      </c>
      <c r="BT145" s="27">
        <f>'Taux par niveau et catégorie'!BS36</f>
        <v>5.8288368774784514E-2</v>
      </c>
      <c r="BU145" s="96">
        <f>'Taux par niveau et catégorie'!BT36</f>
        <v>5.4399485096872972E-2</v>
      </c>
      <c r="BV145" s="32">
        <f>'Taux par niveau et catégorie'!BU36</f>
        <v>3.7585813747254573E-2</v>
      </c>
      <c r="BW145" s="43">
        <f>'Taux par niveau et catégorie'!BV36</f>
        <v>2.7105432708685491E-2</v>
      </c>
      <c r="BX145" s="27">
        <f>'Taux par niveau et catégorie'!BW36</f>
        <v>4.4373902084069029E-2</v>
      </c>
      <c r="BY145" s="27">
        <f>'Taux par niveau et catégorie'!BX36</f>
        <v>4.6021384348007038E-2</v>
      </c>
      <c r="BZ145" s="27">
        <f>'Taux par niveau et catégorie'!BY36</f>
        <v>4.3404116431192269E-2</v>
      </c>
      <c r="CA145" s="27">
        <f>'Taux par niveau et catégorie'!BZ36</f>
        <v>4.7084314635356082E-2</v>
      </c>
      <c r="CB145" s="128">
        <f>'Taux par niveau et catégorie'!CA36</f>
        <v>4.1935972060051473E-2</v>
      </c>
      <c r="CC145" s="43">
        <f>'Taux par niveau et catégorie'!CB36</f>
        <v>3.1171185588426686E-2</v>
      </c>
      <c r="CD145" s="27">
        <f>'Taux par niveau et catégorie'!CC36</f>
        <v>2.7226412041130285E-2</v>
      </c>
      <c r="CE145" s="19">
        <f>'Taux par niveau et catégorie'!CD36</f>
        <v>3.7816672544270062E-2</v>
      </c>
      <c r="CF145" s="19">
        <f>'Taux par niveau et catégorie'!CE36</f>
        <v>5.6247983546807205E-2</v>
      </c>
      <c r="CG145" s="19">
        <f>'Taux par niveau et catégorie'!CF36</f>
        <v>3.8267604791411336E-2</v>
      </c>
      <c r="CH145" s="19">
        <f>'Taux par niveau et catégorie'!CG36</f>
        <v>4.3295404662789881E-2</v>
      </c>
      <c r="CI145" s="128">
        <f>'Taux par niveau et catégorie'!CH36</f>
        <v>3.6418750449158654E-2</v>
      </c>
      <c r="CJ145" s="5">
        <f>'Taux par niveau et catégorie'!CI36</f>
        <v>2.6008067673351794E-2</v>
      </c>
      <c r="CK145" s="155">
        <f>'Taux par niveau et catégorie'!CJ36</f>
        <v>3.1164533567820219E-2</v>
      </c>
      <c r="CL145" s="5">
        <f>'Taux par niveau et catégorie'!CK36</f>
        <v>3.3066312096658369E-2</v>
      </c>
      <c r="CM145" s="155">
        <f>'Taux par niveau et catégorie'!CL36</f>
        <v>1.7001377512271314E-2</v>
      </c>
    </row>
    <row r="146" spans="1:91" x14ac:dyDescent="0.25">
      <c r="A146" s="285"/>
      <c r="B146" s="276"/>
      <c r="C146" s="14" t="s">
        <v>27</v>
      </c>
      <c r="D146" s="32">
        <f t="shared" si="52"/>
        <v>8.1367094846995752E-2</v>
      </c>
      <c r="E146" s="43">
        <f t="shared" si="53"/>
        <v>6.9805091035664651E-2</v>
      </c>
      <c r="F146" s="27">
        <f t="shared" si="54"/>
        <v>7.352330369875372E-2</v>
      </c>
      <c r="G146" s="19">
        <f t="shared" si="55"/>
        <v>7.0763699961569893E-2</v>
      </c>
      <c r="H146" s="19">
        <f t="shared" si="56"/>
        <v>6.736833748648062E-2</v>
      </c>
      <c r="I146" s="19">
        <f t="shared" si="57"/>
        <v>8.1451197438934142E-2</v>
      </c>
      <c r="J146" s="84">
        <f t="shared" si="57"/>
        <v>7.9533243838261353E-2</v>
      </c>
      <c r="K146" s="32">
        <f t="shared" si="58"/>
        <v>7.7948133817191914E-2</v>
      </c>
      <c r="L146" s="43">
        <f t="shared" si="59"/>
        <v>7.3990459936093461E-2</v>
      </c>
      <c r="M146" s="27">
        <f t="shared" si="60"/>
        <v>6.94045212253626E-2</v>
      </c>
      <c r="N146" s="19">
        <f t="shared" si="61"/>
        <v>7.2191228385473316E-2</v>
      </c>
      <c r="O146" s="19">
        <f t="shared" si="62"/>
        <v>6.7499214341962252E-2</v>
      </c>
      <c r="P146" s="19">
        <f t="shared" si="63"/>
        <v>7.7960623107068361E-2</v>
      </c>
      <c r="Q146" s="84">
        <f t="shared" si="64"/>
        <v>7.9070980164818075E-2</v>
      </c>
      <c r="R146" s="32">
        <f>'Taux par niveau et catégorie'!Q37</f>
        <v>6.0675255494426775E-2</v>
      </c>
      <c r="S146" s="27">
        <f>'Taux par niveau et catégorie'!R37</f>
        <v>5.4528549146795981E-2</v>
      </c>
      <c r="T146" s="27">
        <f>'Taux par niveau et catégorie'!S37</f>
        <v>5.1309371155925425E-2</v>
      </c>
      <c r="U146" s="19">
        <f>'Taux par niveau et catégorie'!T37</f>
        <v>5.6332003998314867E-2</v>
      </c>
      <c r="V146" s="19">
        <f>'Taux par niveau et catégorie'!U37</f>
        <v>5.4585338574418461E-2</v>
      </c>
      <c r="W146" s="19">
        <f>'Taux par niveau et catégorie'!V37</f>
        <v>6.7856544033908131E-2</v>
      </c>
      <c r="X146" s="155">
        <f>'Taux par niveau et catégorie'!W37</f>
        <v>3.8692893059669047E-2</v>
      </c>
      <c r="Y146" s="32">
        <f>'Taux par niveau et catégorie'!X37</f>
        <v>8.3651820752511444E-2</v>
      </c>
      <c r="Z146" s="27">
        <f>'Taux par niveau et catégorie'!Y37</f>
        <v>8.6602654669093476E-2</v>
      </c>
      <c r="AA146" s="27">
        <f>'Taux par niveau et catégorie'!Z37</f>
        <v>8.9406045424849742E-2</v>
      </c>
      <c r="AB146" s="19">
        <f>'Taux par niveau et catégorie'!AA37</f>
        <v>8.5335539430684268E-2</v>
      </c>
      <c r="AC146" s="19">
        <f>'Taux par niveau et catégorie'!AB37</f>
        <v>6.5707052991736611E-2</v>
      </c>
      <c r="AD146" s="19">
        <f>'Taux par niveau et catégorie'!AC37</f>
        <v>7.0014999439477921E-2</v>
      </c>
      <c r="AE146" s="155">
        <f>'Taux par niveau et catégorie'!AD37</f>
        <v>6.266866614201741E-2</v>
      </c>
      <c r="AF146" s="32">
        <f>'Taux par niveau et catégorie'!AE37</f>
        <v>7.2514193687910386E-2</v>
      </c>
      <c r="AG146" s="27">
        <f>'Taux par niveau et catégorie'!AF37</f>
        <v>7.0194766661648714E-2</v>
      </c>
      <c r="AH146" s="27">
        <f>'Taux par niveau et catégorie'!AG37</f>
        <v>5.9531341681038588E-2</v>
      </c>
      <c r="AI146" s="19">
        <f>'Taux par niveau et catégorie'!AH37</f>
        <v>7.2917779899846519E-2</v>
      </c>
      <c r="AJ146" s="19">
        <f>'Taux par niveau et catégorie'!AI37</f>
        <v>8.5910300828339628E-2</v>
      </c>
      <c r="AK146" s="19">
        <f>'Taux par niveau et catégorie'!AJ37</f>
        <v>6.6901461340061516E-2</v>
      </c>
      <c r="AL146" s="155">
        <f>'Taux par niveau et catégorie'!AK37</f>
        <v>9.007581604135842E-2</v>
      </c>
      <c r="AM146" s="32">
        <f>'Taux par niveau et catégorie'!AL37</f>
        <v>7.6019947929487325E-2</v>
      </c>
      <c r="AN146" s="27">
        <f>'Taux par niveau et catégorie'!AM37</f>
        <v>6.6448178397405896E-2</v>
      </c>
      <c r="AO146" s="27">
        <f>'Taux par niveau et catégorie'!AN37</f>
        <v>4.0721066088263334E-2</v>
      </c>
      <c r="AP146" s="19">
        <f>'Taux par niveau et catégorie'!AO37</f>
        <v>6.6183380160389077E-2</v>
      </c>
      <c r="AQ146" s="19">
        <f>'Taux par niveau et catégorie'!AP37</f>
        <v>9.8425175742057849E-2</v>
      </c>
      <c r="AR146" s="19">
        <f>'Taux par niveau et catégorie'!AQ37</f>
        <v>7.4630057548903783E-2</v>
      </c>
      <c r="AS146" s="155">
        <f>'Taux par niveau et catégorie'!AR37</f>
        <v>0.1007576796565387</v>
      </c>
      <c r="AT146" s="5">
        <f>'Taux par niveau et catégorie'!AS37</f>
        <v>7.6002337886469609E-2</v>
      </c>
      <c r="AU146" s="84">
        <f>'Taux par niveau et catégorie'!AT37</f>
        <v>7.4812994507742384E-2</v>
      </c>
      <c r="AV146" s="19">
        <f>'Taux par niveau et catégorie'!AU37</f>
        <v>5.9892783246499097E-2</v>
      </c>
      <c r="AW146" s="19">
        <f>'Taux par niveau et catégorie'!AV37</f>
        <v>7.0196737615881327E-2</v>
      </c>
      <c r="AX146" s="19">
        <f>'Taux par niveau et catégorie'!AW37</f>
        <v>6.2442436066885022E-2</v>
      </c>
      <c r="AY146" s="19">
        <f>'Taux par niveau et catégorie'!AX37</f>
        <v>7.7083165861429825E-2</v>
      </c>
      <c r="AZ146" s="87">
        <f>'Taux par niveau et catégorie'!AY37</f>
        <v>7.5151842128904911E-2</v>
      </c>
      <c r="BA146" s="5">
        <f>'Taux par niveau et catégorie'!AZ37</f>
        <v>0.10143295398400436</v>
      </c>
      <c r="BB146" s="84">
        <f>'Taux par niveau et catégorie'!BA37</f>
        <v>9.7026177400054786E-2</v>
      </c>
      <c r="BC146" s="19">
        <f>'Taux par niveau et catégorie'!BB37</f>
        <v>7.5261392983209899E-2</v>
      </c>
      <c r="BD146" s="19">
        <f>'Taux par niveau et catégorie'!BC37</f>
        <v>7.9393038795684046E-2</v>
      </c>
      <c r="BE146" s="19">
        <f>'Taux par niveau et catégorie'!BD37</f>
        <v>4.8366885885614413E-2</v>
      </c>
      <c r="BF146" s="19">
        <f>'Taux par niveau et catégorie'!BE37</f>
        <v>9.560228333588057E-2</v>
      </c>
      <c r="BG146" s="87">
        <f>'Taux par niveau et catégorie'!BF37</f>
        <v>8.2595896463911772E-2</v>
      </c>
      <c r="BH146" s="32">
        <f>'Taux par niveau et catégorie'!BG37</f>
        <v>8.9702596160613726E-2</v>
      </c>
      <c r="BI146" s="43">
        <f>'Taux par niveau et catégorie'!BH37</f>
        <v>8.1154461947326631E-2</v>
      </c>
      <c r="BJ146" s="27">
        <f>'Taux par niveau et catégorie'!BI37</f>
        <v>8.8694428695328786E-2</v>
      </c>
      <c r="BK146" s="27">
        <f>'Taux par niveau et catégorie'!BJ37</f>
        <v>7.4836214616510674E-2</v>
      </c>
      <c r="BL146" s="19">
        <f>'Taux par niveau et catégorie'!BK37</f>
        <v>6.7056090865812518E-2</v>
      </c>
      <c r="BM146" s="19">
        <f>'Taux par niveau et catégorie'!BL37</f>
        <v>8.4772332547102508E-2</v>
      </c>
      <c r="BN146" s="87">
        <f>'Taux par niveau et catégorie'!BM37</f>
        <v>8.0726632311520483E-2</v>
      </c>
      <c r="BO146" s="32">
        <f>'Taux par niveau et catégorie'!BN37</f>
        <v>6.3585964642111664E-2</v>
      </c>
      <c r="BP146" s="43">
        <f>'Taux par niveau et catégorie'!BO37</f>
        <v>6.1155896758679815E-2</v>
      </c>
      <c r="BQ146" s="27">
        <f>'Taux par niveau et catégorie'!BP37</f>
        <v>9.0419740527785911E-2</v>
      </c>
      <c r="BR146" s="27">
        <f>'Taux par niveau et catégorie'!BQ37</f>
        <v>7.2335132566475696E-2</v>
      </c>
      <c r="BS146" s="27">
        <f>'Taux par niveau et catégorie'!BR37</f>
        <v>5.7500433780833506E-2</v>
      </c>
      <c r="BT146" s="27">
        <f>'Taux par niveau et catégorie'!BS37</f>
        <v>8.6824140749782577E-2</v>
      </c>
      <c r="BU146" s="96">
        <f>'Taux par niveau et catégorie'!BT37</f>
        <v>0.10189841551462382</v>
      </c>
      <c r="BV146" s="32">
        <f>'Taux par niveau et catégorie'!BU37</f>
        <v>9.475775830472502E-2</v>
      </c>
      <c r="BW146" s="43">
        <f>'Taux par niveau et catégorie'!BV37</f>
        <v>5.5968636554342928E-2</v>
      </c>
      <c r="BX146" s="27">
        <f>'Taux par niveau et catégorie'!BW37</f>
        <v>8.7766539865035312E-2</v>
      </c>
      <c r="BY146" s="27">
        <f>'Taux par niveau et catégorie'!BX37</f>
        <v>7.2354464245365596E-2</v>
      </c>
      <c r="BZ146" s="27">
        <f>'Taux par niveau et catégorie'!BY37</f>
        <v>5.6489420903920354E-2</v>
      </c>
      <c r="CA146" s="27">
        <f>'Taux par niveau et catégorie'!BZ37</f>
        <v>9.103554591434436E-2</v>
      </c>
      <c r="CB146" s="128">
        <f>'Taux par niveau et catégorie'!CA37</f>
        <v>8.768504612642912E-2</v>
      </c>
      <c r="CC146" s="43">
        <f>'Taux par niveau et catégorie'!CB37</f>
        <v>9.5328119627697286E-2</v>
      </c>
      <c r="CD146" s="27">
        <f>'Taux par niveau et catégorie'!CC37</f>
        <v>5.0158594313555911E-2</v>
      </c>
      <c r="CE146" s="19">
        <f>'Taux par niveau et catégorie'!CD37</f>
        <v>9.2230327319601027E-2</v>
      </c>
      <c r="CF146" s="19">
        <f>'Taux par niveau et catégorie'!CE37</f>
        <v>5.7752708286546744E-2</v>
      </c>
      <c r="CG146" s="19">
        <f>'Taux par niveau et catégorie'!CF37</f>
        <v>7.7200239225187844E-2</v>
      </c>
      <c r="CH146" s="19">
        <f>'Taux par niveau et catégorie'!CG37</f>
        <v>9.9791443618450118E-2</v>
      </c>
      <c r="CI146" s="128">
        <f>'Taux par niveau et catégorie'!CH37</f>
        <v>7.5079550937639877E-2</v>
      </c>
      <c r="CJ146" s="5">
        <f>'Taux par niveau et catégorie'!CI37</f>
        <v>6.1696936410681864E-2</v>
      </c>
      <c r="CK146" s="155">
        <f>'Taux par niveau et catégorie'!CJ37</f>
        <v>7.8817408075596604E-2</v>
      </c>
      <c r="CL146" s="5">
        <f>'Taux par niveau et catégorie'!CK37</f>
        <v>3.436002510744026E-2</v>
      </c>
      <c r="CM146" s="155">
        <f>'Taux par niveau et catégorie'!CL37</f>
        <v>1.5252525386049052E-2</v>
      </c>
    </row>
    <row r="147" spans="1:91" x14ac:dyDescent="0.25">
      <c r="A147" s="285"/>
      <c r="B147" s="276"/>
      <c r="C147" s="14" t="s">
        <v>29</v>
      </c>
      <c r="D147" s="32">
        <f t="shared" si="52"/>
        <v>7.3085626673467852E-2</v>
      </c>
      <c r="E147" s="43">
        <f t="shared" si="53"/>
        <v>6.82164637746802E-2</v>
      </c>
      <c r="F147" s="27">
        <f t="shared" si="54"/>
        <v>5.7276683329272014E-2</v>
      </c>
      <c r="G147" s="19">
        <f t="shared" si="55"/>
        <v>7.5376139664914257E-2</v>
      </c>
      <c r="H147" s="19">
        <f t="shared" si="56"/>
        <v>7.9788861467004091E-2</v>
      </c>
      <c r="I147" s="19">
        <f t="shared" si="57"/>
        <v>8.7212518625704116E-2</v>
      </c>
      <c r="J147" s="84">
        <f t="shared" si="57"/>
        <v>7.8965458707957126E-2</v>
      </c>
      <c r="K147" s="32">
        <f t="shared" si="58"/>
        <v>7.2567094797489851E-2</v>
      </c>
      <c r="L147" s="43">
        <f t="shared" si="59"/>
        <v>7.4460207507695483E-2</v>
      </c>
      <c r="M147" s="27">
        <f t="shared" si="60"/>
        <v>5.7734808642107234E-2</v>
      </c>
      <c r="N147" s="19">
        <f t="shared" si="61"/>
        <v>7.6052227826915453E-2</v>
      </c>
      <c r="O147" s="19">
        <f t="shared" si="62"/>
        <v>8.0084940794704212E-2</v>
      </c>
      <c r="P147" s="19">
        <f t="shared" si="63"/>
        <v>8.8539982987426741E-2</v>
      </c>
      <c r="Q147" s="84">
        <f t="shared" si="64"/>
        <v>8.0000518059486825E-2</v>
      </c>
      <c r="R147" s="32">
        <f>'Taux par niveau et catégorie'!Q38</f>
        <v>5.1728421961079858E-2</v>
      </c>
      <c r="S147" s="27">
        <f>'Taux par niveau et catégorie'!R38</f>
        <v>5.6244389316225808E-2</v>
      </c>
      <c r="T147" s="27">
        <f>'Taux par niveau et catégorie'!S38</f>
        <v>5.6011989380092504E-2</v>
      </c>
      <c r="U147" s="19">
        <f>'Taux par niveau et catégorie'!T38</f>
        <v>5.4295083477813283E-2</v>
      </c>
      <c r="V147" s="19">
        <f>'Taux par niveau et catégorie'!U38</f>
        <v>5.7849493118519335E-2</v>
      </c>
      <c r="W147" s="19">
        <f>'Taux par niveau et catégorie'!V38</f>
        <v>7.1862963889582729E-2</v>
      </c>
      <c r="X147" s="155">
        <f>'Taux par niveau et catégorie'!W38</f>
        <v>7.1913806636978661E-2</v>
      </c>
      <c r="Y147" s="32">
        <f>'Taux par niveau et catégorie'!X38</f>
        <v>7.0106717523244669E-2</v>
      </c>
      <c r="Z147" s="27">
        <f>'Taux par niveau et catégorie'!Y38</f>
        <v>6.7800021986705747E-2</v>
      </c>
      <c r="AA147" s="27">
        <f>'Taux par niveau et catégorie'!Z38</f>
        <v>7.6104756641867888E-2</v>
      </c>
      <c r="AB147" s="19">
        <f>'Taux par niveau et catégorie'!AA38</f>
        <v>7.3745425381867735E-2</v>
      </c>
      <c r="AC147" s="19">
        <f>'Taux par niveau et catégorie'!AB38</f>
        <v>8.0630220816535439E-2</v>
      </c>
      <c r="AD147" s="19">
        <f>'Taux par niveau et catégorie'!AC38</f>
        <v>8.5850875939698826E-2</v>
      </c>
      <c r="AE147" s="155">
        <f>'Taux par niveau et catégorie'!AD38</f>
        <v>7.9285486817666007E-2</v>
      </c>
      <c r="AF147" s="32">
        <f>'Taux par niveau et catégorie'!AE38</f>
        <v>7.0037662139152898E-2</v>
      </c>
      <c r="AG147" s="27">
        <f>'Taux par niveau et catégorie'!AF38</f>
        <v>7.3818374341882084E-2</v>
      </c>
      <c r="AH147" s="27">
        <f>'Taux par niveau et catégorie'!AG38</f>
        <v>4.6869783366581347E-2</v>
      </c>
      <c r="AI147" s="19">
        <f>'Taux par niveau et catégorie'!AH38</f>
        <v>7.85680221046169E-2</v>
      </c>
      <c r="AJ147" s="19">
        <f>'Taux par niveau et catégorie'!AI38</f>
        <v>7.9982430202199237E-2</v>
      </c>
      <c r="AK147" s="19">
        <f>'Taux par niveau et catégorie'!AJ38</f>
        <v>8.8770763439194766E-2</v>
      </c>
      <c r="AL147" s="155">
        <f>'Taux par niveau et catégorie'!AK38</f>
        <v>7.8476185995222783E-2</v>
      </c>
      <c r="AM147" s="32">
        <f>'Taux par niveau et catégorie'!AL38</f>
        <v>7.628064564883684E-2</v>
      </c>
      <c r="AN147" s="27">
        <f>'Taux par niveau et catégorie'!AM38</f>
        <v>8.1786786339572523E-2</v>
      </c>
      <c r="AO147" s="27">
        <f>'Taux par niveau et catégorie'!AN38</f>
        <v>4.7766045089165182E-2</v>
      </c>
      <c r="AP147" s="19">
        <f>'Taux par niveau et catégorie'!AO38</f>
        <v>7.313909957392592E-2</v>
      </c>
      <c r="AQ147" s="19">
        <f>'Taux par niveau et catégorie'!AP38</f>
        <v>9.2806304592529407E-2</v>
      </c>
      <c r="AR147" s="19">
        <f>'Taux par niveau et catégorie'!AQ38</f>
        <v>0.10385327881809747</v>
      </c>
      <c r="AS147" s="155">
        <f>'Taux par niveau et catégorie'!AR38</f>
        <v>8.4455490277572362E-2</v>
      </c>
      <c r="AT147" s="5">
        <f>'Taux par niveau et catégorie'!AS38</f>
        <v>7.4963644834046564E-2</v>
      </c>
      <c r="AU147" s="84">
        <f>'Taux par niveau et catégorie'!AT38</f>
        <v>7.5844640819441464E-2</v>
      </c>
      <c r="AV147" s="19">
        <f>'Taux par niveau et catégorie'!AU38</f>
        <v>5.1599545727673841E-2</v>
      </c>
      <c r="AW147" s="19">
        <f>'Taux par niveau et catégorie'!AV38</f>
        <v>7.9705351014363782E-2</v>
      </c>
      <c r="AX147" s="19">
        <f>'Taux par niveau et catégorie'!AW38</f>
        <v>7.6875027481694044E-2</v>
      </c>
      <c r="AY147" s="19">
        <f>'Taux par niveau et catégorie'!AX38</f>
        <v>9.0726390994535638E-2</v>
      </c>
      <c r="AZ147" s="87">
        <f>'Taux par niveau et catégorie'!AY38</f>
        <v>8.1703119357758508E-2</v>
      </c>
      <c r="BA147" s="5">
        <f>'Taux par niveau et catégorie'!AZ38</f>
        <v>8.3047267366346836E-2</v>
      </c>
      <c r="BB147" s="84">
        <f>'Taux par niveau et catégorie'!BA38</f>
        <v>9.4022236058847256E-2</v>
      </c>
      <c r="BC147" s="19">
        <f>'Taux par niveau et catégorie'!BB38</f>
        <v>5.5835089361531275E-2</v>
      </c>
      <c r="BD147" s="19">
        <f>'Taux par niveau et catégorie'!BC38</f>
        <v>8.1720186478395074E-2</v>
      </c>
      <c r="BE147" s="19">
        <f>'Taux par niveau et catégorie'!BD38</f>
        <v>8.411114508638623E-2</v>
      </c>
      <c r="BF147" s="19">
        <f>'Taux par niveau et catégorie'!BE38</f>
        <v>9.2460655891525717E-2</v>
      </c>
      <c r="BG147" s="87">
        <f>'Taux par niveau et catégorie'!BF38</f>
        <v>8.3742880474675804E-2</v>
      </c>
      <c r="BH147" s="32">
        <f>'Taux par niveau et catégorie'!BG38</f>
        <v>7.9119544043091822E-2</v>
      </c>
      <c r="BI147" s="43">
        <f>'Taux par niveau et catégorie'!BH38</f>
        <v>9.8028446837815891E-2</v>
      </c>
      <c r="BJ147" s="27">
        <f>'Taux par niveau et catégorie'!BI38</f>
        <v>6.5373385721078425E-2</v>
      </c>
      <c r="BK147" s="27">
        <f>'Taux par niveau et catégorie'!BJ38</f>
        <v>9.1258336135977433E-2</v>
      </c>
      <c r="BL147" s="19">
        <f>'Taux par niveau et catégorie'!BK38</f>
        <v>9.0639341841438903E-2</v>
      </c>
      <c r="BM147" s="19">
        <f>'Taux par niveau et catégorie'!BL38</f>
        <v>8.6277123889942228E-2</v>
      </c>
      <c r="BN147" s="87">
        <f>'Taux par niveau et catégorie'!BM38</f>
        <v>8.2608258594527112E-2</v>
      </c>
      <c r="BO147" s="32">
        <f>'Taux par niveau et catégorie'!BN38</f>
        <v>7.5252854864119395E-2</v>
      </c>
      <c r="BP147" s="43">
        <f>'Taux par niveau et catégorie'!BO38</f>
        <v>4.8136764361073017E-2</v>
      </c>
      <c r="BQ147" s="27">
        <f>'Taux par niveau et catégorie'!BP38</f>
        <v>6.2317873848867437E-2</v>
      </c>
      <c r="BR147" s="27">
        <f>'Taux par niveau et catégorie'!BQ38</f>
        <v>7.598631844836358E-2</v>
      </c>
      <c r="BS147" s="27">
        <f>'Taux par niveau et catégorie'!BR38</f>
        <v>7.7785563218331119E-2</v>
      </c>
      <c r="BT147" s="27">
        <f>'Taux par niveau et catégorie'!BS38</f>
        <v>8.851781103683648E-2</v>
      </c>
      <c r="BU147" s="96">
        <f>'Taux par niveau et catégorie'!BT38</f>
        <v>7.7818916321493306E-2</v>
      </c>
      <c r="BV147" s="32">
        <f>'Taux par niveau et catégorie'!BU38</f>
        <v>7.9650716455369266E-2</v>
      </c>
      <c r="BW147" s="43">
        <f>'Taux par niveau et catégorie'!BV38</f>
        <v>4.4274043212844727E-2</v>
      </c>
      <c r="BX147" s="27">
        <f>'Taux par niveau et catégorie'!BW38</f>
        <v>5.5791606529197117E-2</v>
      </c>
      <c r="BY147" s="27">
        <f>'Taux par niveau et catégorie'!BX38</f>
        <v>7.8735300275051143E-2</v>
      </c>
      <c r="BZ147" s="27">
        <f>'Taux par niveau et catégorie'!BY38</f>
        <v>8.3087879187815433E-2</v>
      </c>
      <c r="CA147" s="27">
        <f>'Taux par niveau et catégorie'!BZ38</f>
        <v>8.1225423525099427E-2</v>
      </c>
      <c r="CB147" s="128">
        <f>'Taux par niveau et catégorie'!CA38</f>
        <v>7.572691950861174E-2</v>
      </c>
      <c r="CC147" s="43">
        <f>'Taux par niveau et catégorie'!CB38</f>
        <v>7.0668791899390446E-2</v>
      </c>
      <c r="CD147" s="27">
        <f>'Taux par niveau et catégorie'!CC38</f>
        <v>4.2208934472393489E-2</v>
      </c>
      <c r="CE147" s="19">
        <f>'Taux par niveau et catégorie'!CD38</f>
        <v>5.5096757626665209E-2</v>
      </c>
      <c r="CF147" s="19">
        <f>'Taux par niveau et catégorie'!CE38</f>
        <v>6.660827375876778E-2</v>
      </c>
      <c r="CG147" s="19">
        <f>'Taux par niveau et catégorie'!CF38</f>
        <v>7.4121209124591789E-2</v>
      </c>
      <c r="CH147" s="19">
        <f>'Taux par niveau et catégorie'!CG38</f>
        <v>8.2579898832527768E-2</v>
      </c>
      <c r="CI147" s="128">
        <f>'Taux par niveau et catégorie'!CH38</f>
        <v>7.392352309506485E-2</v>
      </c>
      <c r="CJ147" s="5">
        <f>'Taux par niveau et catégorie'!CI38</f>
        <v>5.8491319067738433E-2</v>
      </c>
      <c r="CK147" s="155">
        <f>'Taux par niveau et catégorie'!CJ38</f>
        <v>7.4696894752263182E-2</v>
      </c>
      <c r="CL147" s="5">
        <f>'Taux par niveau et catégorie'!CK38</f>
        <v>6.9544731964684955E-2</v>
      </c>
      <c r="CM147" s="155">
        <f>'Taux par niveau et catégorie'!CL38</f>
        <v>2.7806753263014398E-2</v>
      </c>
    </row>
    <row r="148" spans="1:91" x14ac:dyDescent="0.25">
      <c r="A148" s="285"/>
      <c r="B148" s="276"/>
      <c r="C148" s="14" t="s">
        <v>30</v>
      </c>
      <c r="D148" s="32">
        <f t="shared" si="52"/>
        <v>9.4961833193923109E-2</v>
      </c>
      <c r="E148" s="43">
        <f t="shared" si="53"/>
        <v>9.4822346162153195E-2</v>
      </c>
      <c r="F148" s="27">
        <f t="shared" si="54"/>
        <v>9.952417545263216E-2</v>
      </c>
      <c r="G148" s="19">
        <f t="shared" si="55"/>
        <v>0.13032842289243807</v>
      </c>
      <c r="H148" s="19">
        <f t="shared" si="56"/>
        <v>0.13538973720243846</v>
      </c>
      <c r="I148" s="19">
        <f t="shared" si="57"/>
        <v>0.15002249655870947</v>
      </c>
      <c r="J148" s="84">
        <f t="shared" si="57"/>
        <v>0.13242759182759595</v>
      </c>
      <c r="K148" s="32">
        <f t="shared" si="58"/>
        <v>9.9498616112385266E-2</v>
      </c>
      <c r="L148" s="43">
        <f t="shared" si="59"/>
        <v>0.10462596502451449</v>
      </c>
      <c r="M148" s="27">
        <f t="shared" si="60"/>
        <v>9.492695121961392E-2</v>
      </c>
      <c r="N148" s="19">
        <f t="shared" si="61"/>
        <v>0.13053022819469068</v>
      </c>
      <c r="O148" s="19">
        <f t="shared" si="62"/>
        <v>0.136584660035693</v>
      </c>
      <c r="P148" s="19">
        <f t="shared" si="63"/>
        <v>0.14920882465197016</v>
      </c>
      <c r="Q148" s="84">
        <f t="shared" si="64"/>
        <v>0.13374301737546931</v>
      </c>
      <c r="R148" s="32">
        <f>'Taux par niveau et catégorie'!Q39</f>
        <v>7.6054783502228204E-2</v>
      </c>
      <c r="S148" s="27">
        <f>'Taux par niveau et catégorie'!R39</f>
        <v>6.5143797652902735E-2</v>
      </c>
      <c r="T148" s="27">
        <f>'Taux par niveau et catégorie'!S39</f>
        <v>7.8136581092825605E-2</v>
      </c>
      <c r="U148" s="19">
        <f>'Taux par niveau et catégorie'!T39</f>
        <v>0.11416522543575441</v>
      </c>
      <c r="V148" s="19">
        <f>'Taux par niveau et catégorie'!U39</f>
        <v>0.11059638228765437</v>
      </c>
      <c r="W148" s="19">
        <f>'Taux par niveau et catégorie'!V39</f>
        <v>0.12802577144767402</v>
      </c>
      <c r="X148" s="155">
        <f>'Taux par niveau et catégorie'!W39</f>
        <v>0.1324662935872819</v>
      </c>
      <c r="Y148" s="32">
        <f>'Taux par niveau et catégorie'!X39</f>
        <v>9.7933243609867535E-2</v>
      </c>
      <c r="Z148" s="27">
        <f>'Taux par niveau et catégorie'!Y39</f>
        <v>9.595506076618196E-2</v>
      </c>
      <c r="AA148" s="27">
        <f>'Taux par niveau et catégorie'!Z39</f>
        <v>0.10849885914093094</v>
      </c>
      <c r="AB148" s="19">
        <f>'Taux par niveau et catégorie'!AA39</f>
        <v>0.13723121335192581</v>
      </c>
      <c r="AC148" s="19">
        <f>'Taux par niveau et catégorie'!AB39</f>
        <v>0.10218808529883336</v>
      </c>
      <c r="AD148" s="19">
        <f>'Taux par niveau et catégorie'!AC39</f>
        <v>0.15162729403134542</v>
      </c>
      <c r="AE148" s="155">
        <f>'Taux par niveau et catégorie'!AD39</f>
        <v>0.12128499842714574</v>
      </c>
      <c r="AF148" s="32">
        <f>'Taux par niveau et catégorie'!AE39</f>
        <v>8.9278639688229466E-2</v>
      </c>
      <c r="AG148" s="27">
        <f>'Taux par niveau et catégorie'!AF39</f>
        <v>0.12340846651925726</v>
      </c>
      <c r="AH148" s="27">
        <f>'Taux par niveau et catégorie'!AG39</f>
        <v>7.9602184903061798E-2</v>
      </c>
      <c r="AI148" s="19">
        <f>'Taux par niveau et catégorie'!AH39</f>
        <v>0.12818285869864501</v>
      </c>
      <c r="AJ148" s="19">
        <f>'Taux par niveau et catégorie'!AI39</f>
        <v>0.13715863961338387</v>
      </c>
      <c r="AK148" s="19">
        <f>'Taux par niveau et catégorie'!AJ39</f>
        <v>0.14975329226058853</v>
      </c>
      <c r="AL148" s="155">
        <f>'Taux par niveau et catégorie'!AK39</f>
        <v>0.13926186712643793</v>
      </c>
      <c r="AM148" s="32">
        <f>'Taux par niveau et catégorie'!AL39</f>
        <v>0.11606711056138562</v>
      </c>
      <c r="AN148" s="27">
        <f>'Taux par niveau et catégorie'!AM39</f>
        <v>0.12772540193063051</v>
      </c>
      <c r="AO148" s="27">
        <f>'Taux par niveau et catégorie'!AN39</f>
        <v>9.1563778765215278E-2</v>
      </c>
      <c r="AP148" s="19">
        <f>'Taux par niveau et catégorie'!AO39</f>
        <v>0.15237675013155691</v>
      </c>
      <c r="AQ148" s="19">
        <f>'Taux par niveau et catégorie'!AP39</f>
        <v>0.16628601718893379</v>
      </c>
      <c r="AR148" s="19">
        <f>'Taux par niveau et catégorie'!AQ39</f>
        <v>0.15861767107991903</v>
      </c>
      <c r="AS148" s="155">
        <f>'Taux par niveau et catégorie'!AR39</f>
        <v>0.1424362183429623</v>
      </c>
      <c r="AT148" s="5">
        <f>'Taux par niveau et catégorie'!AS39</f>
        <v>0.10636642983508743</v>
      </c>
      <c r="AU148" s="84">
        <f>'Taux par niveau et catégorie'!AT39</f>
        <v>0.11548951367842024</v>
      </c>
      <c r="AV148" s="19">
        <f>'Taux par niveau et catégorie'!AU39</f>
        <v>8.770483685461461E-2</v>
      </c>
      <c r="AW148" s="19">
        <f>'Taux par niveau et catégorie'!AV39</f>
        <v>0.12007390473528094</v>
      </c>
      <c r="AX148" s="19">
        <f>'Taux par niveau et catégorie'!AW39</f>
        <v>0.13024399315413052</v>
      </c>
      <c r="AY148" s="19">
        <f>'Taux par niveau et catégorie'!AX39</f>
        <v>0.1555026332052904</v>
      </c>
      <c r="AZ148" s="87">
        <f>'Taux par niveau et catégorie'!AY39</f>
        <v>0.12986856709069655</v>
      </c>
      <c r="BA148" s="5">
        <f>'Taux par niveau et catégorie'!AZ39</f>
        <v>0.12385256684915105</v>
      </c>
      <c r="BB148" s="84">
        <f>'Taux par niveau et catégorie'!BA39</f>
        <v>0.1272565814803536</v>
      </c>
      <c r="BC148" s="19">
        <f>'Taux par niveau et catégorie'!BB39</f>
        <v>9.5960069528770689E-2</v>
      </c>
      <c r="BD148" s="19">
        <f>'Taux par niveau et catégorie'!BC39</f>
        <v>0.12946175000177548</v>
      </c>
      <c r="BE148" s="19">
        <f>'Taux par niveau et catégorie'!BD39</f>
        <v>0.16305571534296912</v>
      </c>
      <c r="BF148" s="19">
        <f>'Taux par niveau et catégorie'!BE39</f>
        <v>0.15438525662375543</v>
      </c>
      <c r="BG148" s="87">
        <f>'Taux par niveau et catégorie'!BF39</f>
        <v>0.11814958146533247</v>
      </c>
      <c r="BH148" s="32">
        <f>'Taux par niveau et catégorie'!BG39</f>
        <v>0.10075651291298994</v>
      </c>
      <c r="BI148" s="43">
        <f>'Taux par niveau et catégorie'!BH39</f>
        <v>0.12117729086825904</v>
      </c>
      <c r="BJ148" s="27">
        <f>'Taux par niveau et catégorie'!BI39</f>
        <v>0.10660818837652279</v>
      </c>
      <c r="BK148" s="27">
        <f>'Taux par niveau et catégorie'!BJ39</f>
        <v>0.1444609279908414</v>
      </c>
      <c r="BL148" s="19">
        <f>'Taux par niveau et catégorie'!BK39</f>
        <v>0.15486736193826517</v>
      </c>
      <c r="BM148" s="19">
        <f>'Taux par niveau et catégorie'!BL39</f>
        <v>0.14698796638362266</v>
      </c>
      <c r="BN148" s="87">
        <f>'Taux par niveau et catégorie'!BM39</f>
        <v>0.13132317412884845</v>
      </c>
      <c r="BO148" s="32">
        <f>'Taux par niveau et catégorie'!BN39</f>
        <v>8.5679641940142923E-2</v>
      </c>
      <c r="BP148" s="43">
        <f>'Taux par niveau et catégorie'!BO39</f>
        <v>6.0851607300110619E-2</v>
      </c>
      <c r="BQ148" s="27">
        <f>'Taux par niveau et catégorie'!BP39</f>
        <v>0.11134111109496966</v>
      </c>
      <c r="BR148" s="27">
        <f>'Taux par niveau et catégorie'!BQ39</f>
        <v>0.11828919521174541</v>
      </c>
      <c r="BS148" s="27">
        <f>'Taux par niveau et catégorie'!BR39</f>
        <v>0.12828108546137382</v>
      </c>
      <c r="BT148" s="27">
        <f>'Taux par niveau et catégorie'!BS39</f>
        <v>0.14877071218356566</v>
      </c>
      <c r="BU148" s="96">
        <f>'Taux par niveau et catégorie'!BT39</f>
        <v>0.15515343883504937</v>
      </c>
      <c r="BV148" s="32">
        <f>'Taux par niveau et catégorie'!BU39</f>
        <v>8.2989896073877065E-2</v>
      </c>
      <c r="BW148" s="43">
        <f>'Taux par niveau et catégorie'!BV39</f>
        <v>5.2533961913032695E-2</v>
      </c>
      <c r="BX148" s="27">
        <f>'Taux par niveau et catégorie'!BW39</f>
        <v>0.1115897486890952</v>
      </c>
      <c r="BY148" s="27">
        <f>'Taux par niveau et catégorie'!BX39</f>
        <v>0.11615343289232663</v>
      </c>
      <c r="BZ148" s="27">
        <f>'Taux par niveau et catégorie'!BY39</f>
        <v>0.12910406871918442</v>
      </c>
      <c r="CA148" s="27">
        <f>'Taux par niveau et catégorie'!BZ39</f>
        <v>0.14672848407854919</v>
      </c>
      <c r="CB148" s="128">
        <f>'Taux par niveau et catégorie'!CA39</f>
        <v>0.14011803666151162</v>
      </c>
      <c r="CC148" s="43">
        <f>'Taux par niveau et catégorie'!CB39</f>
        <v>7.0639506966271873E-2</v>
      </c>
      <c r="CD148" s="27">
        <f>'Taux par niveau et catégorie'!CC39</f>
        <v>5.8681779512383257E-2</v>
      </c>
      <c r="CE148" s="19">
        <f>'Taux par niveau et catégorie'!CD39</f>
        <v>0.12423639608031505</v>
      </c>
      <c r="CF148" s="19">
        <f>'Taux par niveau et catégorie'!CE39</f>
        <v>0.14288897047452867</v>
      </c>
      <c r="CG148" s="19">
        <f>'Taux par niveau et catégorie'!CF39</f>
        <v>0.13211602301965633</v>
      </c>
      <c r="CH148" s="19">
        <f>'Taux par niveau et catégorie'!CG39</f>
        <v>0.15982588429278424</v>
      </c>
      <c r="CI148" s="128">
        <f>'Taux par niveau et catégorie'!CH39</f>
        <v>0.11421374261069329</v>
      </c>
      <c r="CJ148" s="5">
        <f>'Taux par niveau et catégorie'!CI39</f>
        <v>0.12262674674153709</v>
      </c>
      <c r="CK148" s="155">
        <f>'Taux par niveau et catégorie'!CJ39</f>
        <v>0.14839835368027446</v>
      </c>
      <c r="CL148" s="5">
        <f>'Taux par niveau et catégorie'!CK39</f>
        <v>0.11118499659763072</v>
      </c>
      <c r="CM148" s="155">
        <f>'Taux par niveau et catégorie'!CL39</f>
        <v>5.908107942179313E-2</v>
      </c>
    </row>
    <row r="149" spans="1:91" s="8" customFormat="1" ht="13.8" thickBot="1" x14ac:dyDescent="0.3">
      <c r="A149" s="286"/>
      <c r="B149" s="277"/>
      <c r="C149" s="15" t="s">
        <v>31</v>
      </c>
      <c r="D149" s="33">
        <f t="shared" si="52"/>
        <v>5.0329851473040033E-2</v>
      </c>
      <c r="E149" s="44">
        <f t="shared" si="53"/>
        <v>4.9196059216167418E-2</v>
      </c>
      <c r="F149" s="28">
        <f t="shared" si="54"/>
        <v>4.9654812070216922E-2</v>
      </c>
      <c r="G149" s="20">
        <f t="shared" si="55"/>
        <v>6.089804122435126E-2</v>
      </c>
      <c r="H149" s="20">
        <f t="shared" si="56"/>
        <v>5.7488862220853178E-2</v>
      </c>
      <c r="I149" s="20">
        <f t="shared" si="57"/>
        <v>6.4083436368449126E-2</v>
      </c>
      <c r="J149" s="85">
        <f t="shared" si="57"/>
        <v>5.8546812029205385E-2</v>
      </c>
      <c r="K149" s="33">
        <f t="shared" si="58"/>
        <v>5.1967384432291465E-2</v>
      </c>
      <c r="L149" s="44">
        <f t="shared" si="59"/>
        <v>5.3674497024251672E-2</v>
      </c>
      <c r="M149" s="28">
        <f t="shared" si="60"/>
        <v>5.0122609809904413E-2</v>
      </c>
      <c r="N149" s="20">
        <f t="shared" si="61"/>
        <v>6.1715026982240677E-2</v>
      </c>
      <c r="O149" s="20">
        <f t="shared" si="62"/>
        <v>5.8988110433708232E-2</v>
      </c>
      <c r="P149" s="20">
        <f t="shared" si="63"/>
        <v>6.5835843021976967E-2</v>
      </c>
      <c r="Q149" s="85">
        <f t="shared" si="64"/>
        <v>6.0867833945606353E-2</v>
      </c>
      <c r="R149" s="33">
        <f>'Taux par niveau et catégorie'!Q40</f>
        <v>3.7610203268285167E-2</v>
      </c>
      <c r="S149" s="28">
        <f>'Taux par niveau et catégorie'!R40</f>
        <v>4.0739168420718071E-2</v>
      </c>
      <c r="T149" s="28">
        <f>'Taux par niveau et catégorie'!S40</f>
        <v>4.2816941418722165E-2</v>
      </c>
      <c r="U149" s="20">
        <f>'Taux par niveau et catégorie'!T40</f>
        <v>4.6947900459226824E-2</v>
      </c>
      <c r="V149" s="20">
        <f>'Taux par niveau et catégorie'!U40</f>
        <v>4.7262863655095404E-2</v>
      </c>
      <c r="W149" s="20">
        <f>'Taux par niveau et catégorie'!V40</f>
        <v>5.050910062476608E-2</v>
      </c>
      <c r="X149" s="156">
        <f>'Taux par niveau et catégorie'!W40</f>
        <v>5.3540783794475424E-2</v>
      </c>
      <c r="Y149" s="33">
        <f>'Taux par niveau et catégorie'!X40</f>
        <v>5.1661216631234234E-2</v>
      </c>
      <c r="Z149" s="28">
        <f>'Taux par niveau et catégorie'!Y40</f>
        <v>5.5367051736980193E-2</v>
      </c>
      <c r="AA149" s="28">
        <f>'Taux par niveau et catégorie'!Z40</f>
        <v>6.3646498178837455E-2</v>
      </c>
      <c r="AB149" s="20">
        <f>'Taux par niveau et catégorie'!AA40</f>
        <v>6.246903738449839E-2</v>
      </c>
      <c r="AC149" s="20">
        <f>'Taux par niveau et catégorie'!AB40</f>
        <v>6.1336200881785909E-2</v>
      </c>
      <c r="AD149" s="20">
        <f>'Taux par niveau et catégorie'!AC40</f>
        <v>6.4292837593038679E-2</v>
      </c>
      <c r="AE149" s="156">
        <f>'Taux par niveau et catégorie'!AD40</f>
        <v>6.1678270409065643E-2</v>
      </c>
      <c r="AF149" s="33">
        <f>'Taux par niveau et catégorie'!AE40</f>
        <v>5.6147973496377138E-2</v>
      </c>
      <c r="AG149" s="28">
        <f>'Taux par niveau et catégorie'!AF40</f>
        <v>5.920274494239345E-2</v>
      </c>
      <c r="AH149" s="28">
        <f>'Taux par niveau et catégorie'!AG40</f>
        <v>4.6122253803397337E-2</v>
      </c>
      <c r="AI149" s="20">
        <f>'Taux par niveau et catégorie'!AH40</f>
        <v>6.6580829761848509E-2</v>
      </c>
      <c r="AJ149" s="20">
        <f>'Taux par niveau et catégorie'!AI40</f>
        <v>6.3617247720261033E-2</v>
      </c>
      <c r="AK149" s="20">
        <f>'Taux par niveau et catégorie'!AJ40</f>
        <v>6.8853474325592648E-2</v>
      </c>
      <c r="AL149" s="156">
        <f>'Taux par niveau et catégorie'!AK40</f>
        <v>6.2493815968730985E-2</v>
      </c>
      <c r="AM149" s="33">
        <f>'Taux par niveau et catégorie'!AL40</f>
        <v>5.9029819072146342E-2</v>
      </c>
      <c r="AN149" s="28">
        <f>'Taux par niveau et catégorie'!AM40</f>
        <v>5.9796739972054917E-2</v>
      </c>
      <c r="AO149" s="28">
        <f>'Taux par niveau et catégorie'!AN40</f>
        <v>4.5375036581608158E-2</v>
      </c>
      <c r="AP149" s="20">
        <f>'Taux par niveau et catégorie'!AO40</f>
        <v>6.6104994896287544E-2</v>
      </c>
      <c r="AQ149" s="20">
        <f>'Taux par niveau et catégorie'!AP40</f>
        <v>7.1502326127747914E-2</v>
      </c>
      <c r="AR149" s="20">
        <f>'Taux par niveau et catégorie'!AQ40</f>
        <v>7.7658428833582274E-2</v>
      </c>
      <c r="AS149" s="156">
        <f>'Taux par niveau et catégorie'!AR40</f>
        <v>6.5661469352124274E-2</v>
      </c>
      <c r="AT149" s="7">
        <f>'Taux par niveau et catégorie'!AS40</f>
        <v>4.4722717989094794E-2</v>
      </c>
      <c r="AU149" s="85">
        <f>'Taux par niveau et catégorie'!AT40</f>
        <v>4.9311415096023374E-2</v>
      </c>
      <c r="AV149" s="20">
        <f>'Taux par niveau et catégorie'!AU40</f>
        <v>3.8531085736111401E-2</v>
      </c>
      <c r="AW149" s="20">
        <f>'Taux par niveau et catégorie'!AV40</f>
        <v>5.5902585248646428E-2</v>
      </c>
      <c r="AX149" s="20">
        <f>'Taux par niveau et catégorie'!AW40</f>
        <v>5.0425109265709457E-2</v>
      </c>
      <c r="AY149" s="20">
        <f>'Taux par niveau et catégorie'!AX40</f>
        <v>5.8725979024071333E-2</v>
      </c>
      <c r="AZ149" s="88">
        <f>'Taux par niveau et catégorie'!AY40</f>
        <v>5.3730968654043018E-2</v>
      </c>
      <c r="BA149" s="7">
        <f>'Taux par niveau et catégorie'!AZ40</f>
        <v>6.131922485085594E-2</v>
      </c>
      <c r="BB149" s="85">
        <f>'Taux par niveau et catégorie'!BA40</f>
        <v>6.5865147600382812E-2</v>
      </c>
      <c r="BC149" s="20">
        <f>'Taux par niveau et catégorie'!BB40</f>
        <v>5.0306813761723287E-2</v>
      </c>
      <c r="BD149" s="20">
        <f>'Taux par niveau et catégorie'!BC40</f>
        <v>6.6241389254408575E-2</v>
      </c>
      <c r="BE149" s="20">
        <f>'Taux par niveau et catégorie'!BD40</f>
        <v>6.225087860664584E-2</v>
      </c>
      <c r="BF149" s="20">
        <f>'Taux par niveau et catégorie'!BE40</f>
        <v>7.0860925863225746E-2</v>
      </c>
      <c r="BG149" s="88">
        <f>'Taux par niveau et catégorie'!BF40</f>
        <v>6.3762743653584503E-2</v>
      </c>
      <c r="BH149" s="33">
        <f>'Taux par niveau et catégorie'!BG40</f>
        <v>5.4866046695133286E-2</v>
      </c>
      <c r="BI149" s="44">
        <f>'Taux par niveau et catégorie'!BH40</f>
        <v>6.3902926904641194E-2</v>
      </c>
      <c r="BJ149" s="28">
        <f>'Taux par niveau et catégorie'!BI40</f>
        <v>5.851478902595908E-2</v>
      </c>
      <c r="BK149" s="28">
        <f>'Taux par niveau et catégorie'!BJ40</f>
        <v>7.054963519150026E-2</v>
      </c>
      <c r="BL149" s="20">
        <f>'Taux par niveau et catégorie'!BK40</f>
        <v>6.3153603871908562E-2</v>
      </c>
      <c r="BM149" s="20">
        <f>'Taux par niveau et catégorie'!BL40</f>
        <v>6.7929685201357046E-2</v>
      </c>
      <c r="BN149" s="88">
        <f>'Taux par niveau et catégorie'!BM40</f>
        <v>6.3769524096435951E-2</v>
      </c>
      <c r="BO149" s="33">
        <f>'Taux par niveau et catégorie'!BN40</f>
        <v>5.0381873455204861E-2</v>
      </c>
      <c r="BP149" s="44">
        <f>'Taux par niveau et catégorie'!BO40</f>
        <v>3.5210781520819343E-2</v>
      </c>
      <c r="BQ149" s="28">
        <f>'Taux par niveau et catégorie'!BP40</f>
        <v>5.5667459972876407E-2</v>
      </c>
      <c r="BR149" s="28">
        <f>'Taux par niveau et catégorie'!BQ40</f>
        <v>5.8923843661508893E-2</v>
      </c>
      <c r="BS149" s="28">
        <f>'Taux par niveau et catégorie'!BR40</f>
        <v>5.2356653340511726E-2</v>
      </c>
      <c r="BT149" s="28">
        <f>'Taux par niveau et catégorie'!BS40</f>
        <v>6.7856312710181915E-2</v>
      </c>
      <c r="BU149" s="97">
        <f>'Taux par niveau et catégorie'!BT40</f>
        <v>6.2305095636391056E-2</v>
      </c>
      <c r="BV149" s="33">
        <f>'Taux par niveau et catégorie'!BU40</f>
        <v>4.721555372579065E-2</v>
      </c>
      <c r="BW149" s="44">
        <f>'Taux par niveau et catégorie'!BV40</f>
        <v>3.1297003229077393E-2</v>
      </c>
      <c r="BX149" s="28">
        <f>'Taux par niveau et catégorie'!BW40</f>
        <v>4.9912365796955266E-2</v>
      </c>
      <c r="BY149" s="28">
        <f>'Taux par niveau et catégorie'!BX40</f>
        <v>5.4770424399375101E-2</v>
      </c>
      <c r="BZ149" s="28">
        <f>'Taux par niveau et catégorie'!BY40</f>
        <v>5.3833454645745543E-2</v>
      </c>
      <c r="CA149" s="28">
        <f>'Taux par niveau et catégorie'!BZ40</f>
        <v>5.8113792945502195E-2</v>
      </c>
      <c r="CB149" s="129">
        <f>'Taux par niveau et catégorie'!CA40</f>
        <v>5.1553480950555397E-2</v>
      </c>
      <c r="CC149" s="44">
        <f>'Taux par niveau et catégorie'!CB40</f>
        <v>4.0343885546277963E-2</v>
      </c>
      <c r="CD149" s="28">
        <f>'Taux par niveau et catégorie'!CC40</f>
        <v>3.1267612738583361E-2</v>
      </c>
      <c r="CE149" s="20">
        <f>'Taux par niveau et catégorie'!CD40</f>
        <v>4.5654876425978617E-2</v>
      </c>
      <c r="CF149" s="20">
        <f>'Taux par niveau et catégorie'!CE40</f>
        <v>6.0489771986212089E-2</v>
      </c>
      <c r="CG149" s="20">
        <f>'Taux par niveau et catégorie'!CF40</f>
        <v>4.9150284093120396E-2</v>
      </c>
      <c r="CH149" s="20">
        <f>'Taux par niveau et catégorie'!CG40</f>
        <v>5.6033826563173406E-2</v>
      </c>
      <c r="CI149" s="129">
        <f>'Taux par niveau et catégorie'!CH40</f>
        <v>4.6971967776647659E-2</v>
      </c>
      <c r="CJ149" s="7">
        <f>'Taux par niveau et catégorie'!CI40</f>
        <v>3.6599506442985867E-2</v>
      </c>
      <c r="CK149" s="156">
        <f>'Taux par niveau et catégorie'!CJ40</f>
        <v>4.5101766337461519E-2</v>
      </c>
      <c r="CL149" s="7">
        <f>'Taux par niveau et catégorie'!CK40</f>
        <v>4.389888091875354E-2</v>
      </c>
      <c r="CM149" s="156">
        <f>'Taux par niveau et catégorie'!CL40</f>
        <v>2.0996777564874503E-2</v>
      </c>
    </row>
    <row r="150" spans="1:91" x14ac:dyDescent="0.25">
      <c r="A150" s="284" t="s">
        <v>38</v>
      </c>
      <c r="B150" s="275" t="s">
        <v>49</v>
      </c>
      <c r="C150" s="13" t="s">
        <v>25</v>
      </c>
      <c r="D150" s="31">
        <f t="shared" si="52"/>
        <v>5.0059595789238784E-2</v>
      </c>
      <c r="E150" s="42">
        <f t="shared" si="53"/>
        <v>3.8310855757618924E-2</v>
      </c>
      <c r="F150" s="26">
        <f t="shared" si="54"/>
        <v>3.7989258032474799E-2</v>
      </c>
      <c r="G150" s="18">
        <f t="shared" si="55"/>
        <v>5.2835058865349394E-2</v>
      </c>
      <c r="H150" s="18">
        <f t="shared" si="56"/>
        <v>6.4822928697112925E-2</v>
      </c>
      <c r="I150" s="18">
        <f t="shared" si="57"/>
        <v>7.5099025334217334E-2</v>
      </c>
      <c r="J150" s="83">
        <f t="shared" si="57"/>
        <v>5.4044526107776325E-2</v>
      </c>
      <c r="K150" s="31">
        <f t="shared" si="58"/>
        <v>5.0772836913217219E-2</v>
      </c>
      <c r="L150" s="42">
        <f t="shared" si="59"/>
        <v>4.3947048308322682E-2</v>
      </c>
      <c r="M150" s="26">
        <f t="shared" si="60"/>
        <v>3.9141418832088264E-2</v>
      </c>
      <c r="N150" s="18">
        <f t="shared" si="61"/>
        <v>4.9495805270607027E-2</v>
      </c>
      <c r="O150" s="18">
        <f t="shared" si="62"/>
        <v>6.784545280620731E-2</v>
      </c>
      <c r="P150" s="18">
        <f t="shared" si="63"/>
        <v>7.3519030564184198E-2</v>
      </c>
      <c r="Q150" s="83">
        <f t="shared" si="64"/>
        <v>5.6881646563519121E-2</v>
      </c>
      <c r="R150" s="31">
        <f>'Taux par niveau et catégorie'!Q41</f>
        <v>1.8589310053667707E-2</v>
      </c>
      <c r="S150" s="26">
        <f>'Taux par niveau et catégorie'!R41</f>
        <v>2.360877029841317E-2</v>
      </c>
      <c r="T150" s="26">
        <f>'Taux par niveau et catégorie'!S41</f>
        <v>3.9600530653343534E-2</v>
      </c>
      <c r="U150" s="18">
        <f>'Taux par niveau et catégorie'!T41</f>
        <v>2.8045860252079877E-2</v>
      </c>
      <c r="V150" s="18">
        <f>'Taux par niveau et catégorie'!U41</f>
        <v>5.7006529382219992E-2</v>
      </c>
      <c r="W150" s="18">
        <f>'Taux par niveau et catégorie'!V41</f>
        <v>4.794498530186915E-2</v>
      </c>
      <c r="X150" s="154">
        <f>'Taux par niveau et catégorie'!W41</f>
        <v>4.7442737604102218E-2</v>
      </c>
      <c r="Y150" s="31">
        <f>'Taux par niveau et catégorie'!X41</f>
        <v>4.0379752626025382E-2</v>
      </c>
      <c r="Z150" s="26">
        <f>'Taux par niveau et catégorie'!Y41</f>
        <v>5.3862726992920898E-2</v>
      </c>
      <c r="AA150" s="26">
        <f>'Taux par niveau et catégorie'!Z41</f>
        <v>5.4289323871512474E-2</v>
      </c>
      <c r="AB150" s="18">
        <f>'Taux par niveau et catégorie'!AA41</f>
        <v>5.2393260729970713E-2</v>
      </c>
      <c r="AC150" s="18">
        <f>'Taux par niveau et catégorie'!AB41</f>
        <v>7.2592541069955982E-2</v>
      </c>
      <c r="AD150" s="18">
        <f>'Taux par niveau et catégorie'!AC41</f>
        <v>5.0780751228992921E-2</v>
      </c>
      <c r="AE150" s="154">
        <f>'Taux par niveau et catégorie'!AD41</f>
        <v>7.668380548840012E-2</v>
      </c>
      <c r="AF150" s="31">
        <f>'Taux par niveau et catégorie'!AE41</f>
        <v>5.7821229050279331E-2</v>
      </c>
      <c r="AG150" s="26">
        <f>'Taux par niveau et catégorie'!AF41</f>
        <v>5.8761651730300152E-2</v>
      </c>
      <c r="AH150" s="26">
        <f>'Taux par niveau et catégorie'!AG41</f>
        <v>3.3936091156799603E-2</v>
      </c>
      <c r="AI150" s="18">
        <f>'Taux par niveau et catégorie'!AH41</f>
        <v>3.7114273201462565E-2</v>
      </c>
      <c r="AJ150" s="18">
        <f>'Taux par niveau et catégorie'!AI41</f>
        <v>5.8803117838757156E-2</v>
      </c>
      <c r="AK150" s="18">
        <f>'Taux par niveau et catégorie'!AJ41</f>
        <v>6.0979708520804331E-2</v>
      </c>
      <c r="AL150" s="154">
        <f>'Taux par niveau et catégorie'!AK41</f>
        <v>6.1483174505574965E-2</v>
      </c>
      <c r="AM150" s="31">
        <f>'Taux par niveau et catégorie'!AL41</f>
        <v>8.3512396982286255E-2</v>
      </c>
      <c r="AN150" s="26">
        <f>'Taux par niveau et catégorie'!AM41</f>
        <v>4.1610799566093405E-2</v>
      </c>
      <c r="AO150" s="26">
        <f>'Taux par niveau et catégorie'!AN41</f>
        <v>4.004615541257673E-2</v>
      </c>
      <c r="AP150" s="18">
        <f>'Taux par niveau et catégorie'!AO41</f>
        <v>3.9038987095200504E-2</v>
      </c>
      <c r="AQ150" s="18">
        <f>'Taux par niveau et catégorie'!AP41</f>
        <v>7.8432971787671918E-2</v>
      </c>
      <c r="AR150" s="18">
        <f>'Taux par niveau et catégorie'!AQ41</f>
        <v>8.5894808743169404E-2</v>
      </c>
      <c r="AS150" s="154">
        <f>'Taux par niveau et catégorie'!AR41</f>
        <v>4.6340326340326338E-2</v>
      </c>
      <c r="AT150" s="3">
        <f>'Taux par niveau et catégorie'!AS41</f>
        <v>4.2874041438813681E-2</v>
      </c>
      <c r="AU150" s="83">
        <f>'Taux par niveau et catégorie'!AT41</f>
        <v>5.9011631337885541E-2</v>
      </c>
      <c r="AV150" s="18">
        <f>'Taux par niveau et catégorie'!AU41</f>
        <v>4.8397232571784264E-2</v>
      </c>
      <c r="AW150" s="18">
        <f>'Taux par niveau et catégorie'!AV41</f>
        <v>5.5316047611962238E-2</v>
      </c>
      <c r="AX150" s="18">
        <f>'Taux par niveau et catégorie'!AW41</f>
        <v>7.26097646557545E-2</v>
      </c>
      <c r="AY150" s="18">
        <f>'Taux par niveau et catégorie'!AX41</f>
        <v>7.1004117154552363E-2</v>
      </c>
      <c r="AZ150" s="86">
        <f>'Taux par niveau et catégorie'!AY41</f>
        <v>6.3265308039176182E-2</v>
      </c>
      <c r="BA150" s="3">
        <f>'Taux par niveau et catégorie'!AZ41</f>
        <v>5.5910096115917192E-2</v>
      </c>
      <c r="BB150" s="83">
        <f>'Taux par niveau et catégorie'!BA41</f>
        <v>5.3875968992248065E-2</v>
      </c>
      <c r="BC150" s="18">
        <f>'Taux par niveau et catégorie'!BB41</f>
        <v>3.6847105613320358E-2</v>
      </c>
      <c r="BD150" s="18">
        <f>'Taux par niveau et catégorie'!BC41</f>
        <v>6.8209316394434366E-2</v>
      </c>
      <c r="BE150" s="18">
        <f>'Taux par niveau et catégorie'!BD41</f>
        <v>7.0463855611783602E-2</v>
      </c>
      <c r="BF150" s="18">
        <f>'Taux par niveau et catégorie'!BE41</f>
        <v>7.9469086021505375E-2</v>
      </c>
      <c r="BG150" s="86">
        <f>'Taux par niveau et catégorie'!BF41</f>
        <v>4.6119181318275859E-2</v>
      </c>
      <c r="BH150" s="31">
        <f>'Taux par niveau et catégorie'!BG41</f>
        <v>5.3444602272727272E-2</v>
      </c>
      <c r="BI150" s="42">
        <f>'Taux par niveau et catégorie'!BH41</f>
        <v>4.4038114859644602E-2</v>
      </c>
      <c r="BJ150" s="26">
        <f>'Taux par niveau et catégorie'!BI41</f>
        <v>3.6974589546948232E-2</v>
      </c>
      <c r="BK150" s="26">
        <f>'Taux par niveau et catégorie'!BJ41</f>
        <v>6.6007763687805365E-2</v>
      </c>
      <c r="BL150" s="18">
        <f>'Taux par niveau et catégorie'!BK41</f>
        <v>6.8118043735107339E-2</v>
      </c>
      <c r="BM150" s="18">
        <f>'Taux par niveau et catégorie'!BL41</f>
        <v>9.0824659078648576E-2</v>
      </c>
      <c r="BN150" s="86">
        <f>'Taux par niveau et catégorie'!BM41</f>
        <v>5.5770347988127307E-2</v>
      </c>
      <c r="BO150" s="31">
        <f>'Taux par niveau et catégorie'!BN41</f>
        <v>5.3651266766020868E-2</v>
      </c>
      <c r="BP150" s="42">
        <f>'Taux par niveau et catégorie'!BO41</f>
        <v>1.680672268907563E-2</v>
      </c>
      <c r="BQ150" s="26">
        <f>'Taux par niveau et catégorie'!BP41</f>
        <v>2.3040321830420936E-2</v>
      </c>
      <c r="BR150" s="26">
        <f>'Taux par niveau et catégorie'!BQ41</f>
        <v>4.9840933191940613E-2</v>
      </c>
      <c r="BS150" s="26">
        <f>'Taux par niveau et catégorie'!BR41</f>
        <v>6.4736798368407927E-2</v>
      </c>
      <c r="BT150" s="26">
        <f>'Taux par niveau et catégorie'!BS41</f>
        <v>0.10125412846393154</v>
      </c>
      <c r="BU150" s="95">
        <f>'Taux par niveau et catégorie'!BT41</f>
        <v>5.7948291224169966E-2</v>
      </c>
      <c r="BV150" s="31">
        <f>'Taux par niveau et catégorie'!BU41</f>
        <v>4.7014118540532161E-2</v>
      </c>
      <c r="BW150" s="42">
        <f>'Taux par niveau et catégorie'!BV41</f>
        <v>1.2760604511954189E-2</v>
      </c>
      <c r="BX150" s="26">
        <f>'Taux par niveau et catégorie'!BW41</f>
        <v>3.5667685531019427E-2</v>
      </c>
      <c r="BY150" s="26">
        <f>'Taux par niveau et catégorie'!BX41</f>
        <v>6.3176863171046857E-2</v>
      </c>
      <c r="BZ150" s="26">
        <f>'Taux par niveau et catégorie'!BY41</f>
        <v>5.284708744637194E-2</v>
      </c>
      <c r="CA150" s="26">
        <f>'Taux par niveau et catégorie'!BZ41</f>
        <v>8.5479993729273326E-2</v>
      </c>
      <c r="CB150" s="127">
        <f>'Taux par niveau et catégorie'!CA41</f>
        <v>4.9701313221513783E-2</v>
      </c>
      <c r="CC150" s="42">
        <f>'Taux par niveau et catégorie'!CB41</f>
        <v>4.7399144046117996E-2</v>
      </c>
      <c r="CD150" s="26">
        <f>'Taux par niveau et catégorie'!CC41</f>
        <v>1.8771566597653555E-2</v>
      </c>
      <c r="CE150" s="18">
        <f>'Taux par niveau et catégorie'!CD41</f>
        <v>3.1093544137022398E-2</v>
      </c>
      <c r="CF150" s="18">
        <f>'Taux par niveau et catégorie'!CE41</f>
        <v>6.9207283317590809E-2</v>
      </c>
      <c r="CG150" s="18">
        <f>'Taux par niveau et catégorie'!CF41</f>
        <v>5.2618577075098816E-2</v>
      </c>
      <c r="CH150" s="18">
        <f>'Taux par niveau et catégorie'!CG41</f>
        <v>7.7358015099426553E-2</v>
      </c>
      <c r="CI150" s="127">
        <f>'Taux par niveau et catégorie'!CH41</f>
        <v>3.5690775348096511E-2</v>
      </c>
      <c r="CJ150" s="3">
        <f>'Taux par niveau et catégorie'!CI41</f>
        <v>5.9384967029604101E-2</v>
      </c>
      <c r="CK150" s="154">
        <f>'Taux par niveau et catégorie'!CJ41</f>
        <v>7.7247064926701026E-2</v>
      </c>
      <c r="CL150" s="3">
        <f>'Taux par niveau et catégorie'!CK41</f>
        <v>4.3212170484195504E-2</v>
      </c>
      <c r="CM150" s="154">
        <f>'Taux par niveau et catégorie'!CL41</f>
        <v>3.6110657799139328E-2</v>
      </c>
    </row>
    <row r="151" spans="1:91" x14ac:dyDescent="0.25">
      <c r="A151" s="285"/>
      <c r="B151" s="276"/>
      <c r="C151" s="14" t="s">
        <v>26</v>
      </c>
      <c r="D151" s="32">
        <f t="shared" si="52"/>
        <v>4.2298823004842688E-2</v>
      </c>
      <c r="E151" s="43">
        <f t="shared" si="53"/>
        <v>3.8610134876154133E-2</v>
      </c>
      <c r="F151" s="27">
        <f t="shared" si="54"/>
        <v>4.3960101666792394E-2</v>
      </c>
      <c r="G151" s="19">
        <f t="shared" si="55"/>
        <v>4.9846803569757375E-2</v>
      </c>
      <c r="H151" s="19">
        <f t="shared" si="56"/>
        <v>4.7255266864885161E-2</v>
      </c>
      <c r="I151" s="19">
        <f t="shared" si="57"/>
        <v>4.6316153388965067E-2</v>
      </c>
      <c r="J151" s="84">
        <f t="shared" si="57"/>
        <v>4.5536936737887723E-2</v>
      </c>
      <c r="K151" s="32">
        <f t="shared" si="58"/>
        <v>4.3604362051676851E-2</v>
      </c>
      <c r="L151" s="43">
        <f t="shared" si="59"/>
        <v>4.4059547126076501E-2</v>
      </c>
      <c r="M151" s="27">
        <f t="shared" si="60"/>
        <v>4.5196726523131843E-2</v>
      </c>
      <c r="N151" s="19">
        <f t="shared" si="61"/>
        <v>5.0344938924151067E-2</v>
      </c>
      <c r="O151" s="19">
        <f t="shared" si="62"/>
        <v>4.9365030550038269E-2</v>
      </c>
      <c r="P151" s="19">
        <f t="shared" si="63"/>
        <v>4.8149526778225774E-2</v>
      </c>
      <c r="Q151" s="84">
        <f t="shared" si="64"/>
        <v>4.7418880517076614E-2</v>
      </c>
      <c r="R151" s="32">
        <f>'Taux par niveau et catégorie'!Q42</f>
        <v>2.952517881154575E-2</v>
      </c>
      <c r="S151" s="27">
        <f>'Taux par niveau et catégorie'!R42</f>
        <v>3.294058143189367E-2</v>
      </c>
      <c r="T151" s="27">
        <f>'Taux par niveau et catégorie'!S42</f>
        <v>3.3096564245098721E-2</v>
      </c>
      <c r="U151" s="19">
        <f>'Taux par niveau et catégorie'!T42</f>
        <v>3.4923808678318839E-2</v>
      </c>
      <c r="V151" s="19">
        <f>'Taux par niveau et catégorie'!U42</f>
        <v>3.6416071023048439E-2</v>
      </c>
      <c r="W151" s="19">
        <f>'Taux par niveau et catégorie'!V42</f>
        <v>3.5126701317671052E-2</v>
      </c>
      <c r="X151" s="155">
        <f>'Taux par niveau et catégorie'!W42</f>
        <v>3.7836231387931712E-2</v>
      </c>
      <c r="Y151" s="32">
        <f>'Taux par niveau et catégorie'!X42</f>
        <v>3.8926955244346237E-2</v>
      </c>
      <c r="Z151" s="27">
        <f>'Taux par niveau et catégorie'!Y42</f>
        <v>4.4064379829382695E-2</v>
      </c>
      <c r="AA151" s="27">
        <f>'Taux par niveau et catégorie'!Z42</f>
        <v>5.6790512485325767E-2</v>
      </c>
      <c r="AB151" s="19">
        <f>'Taux par niveau et catégorie'!AA42</f>
        <v>4.8812643797255778E-2</v>
      </c>
      <c r="AC151" s="19">
        <f>'Taux par niveau et catégorie'!AB42</f>
        <v>4.9643826499883921E-2</v>
      </c>
      <c r="AD151" s="19">
        <f>'Taux par niveau et catégorie'!AC42</f>
        <v>4.7478342811500047E-2</v>
      </c>
      <c r="AE151" s="155">
        <f>'Taux par niveau et catégorie'!AD42</f>
        <v>4.4709139665581953E-2</v>
      </c>
      <c r="AF151" s="32">
        <f>'Taux par niveau et catégorie'!AE42</f>
        <v>4.3114040100482635E-2</v>
      </c>
      <c r="AG151" s="27">
        <f>'Taux par niveau et catégorie'!AF42</f>
        <v>4.7509755812985222E-2</v>
      </c>
      <c r="AH151" s="27">
        <f>'Taux par niveau et catégorie'!AG42</f>
        <v>3.9972812223652815E-2</v>
      </c>
      <c r="AI151" s="19">
        <f>'Taux par niveau et catégorie'!AH42</f>
        <v>5.8314643144308252E-2</v>
      </c>
      <c r="AJ151" s="19">
        <f>'Taux par niveau et catégorie'!AI42</f>
        <v>5.1143210827626712E-2</v>
      </c>
      <c r="AK151" s="19">
        <f>'Taux par niveau et catégorie'!AJ42</f>
        <v>4.9458318737786576E-2</v>
      </c>
      <c r="AL151" s="155">
        <f>'Taux par niveau et catégorie'!AK42</f>
        <v>4.4047633874548485E-2</v>
      </c>
      <c r="AM151" s="32">
        <f>'Taux par niveau et catégorie'!AL42</f>
        <v>5.0413803718956263E-2</v>
      </c>
      <c r="AN151" s="27">
        <f>'Taux par niveau et catégorie'!AM42</f>
        <v>5.6353789073879036E-2</v>
      </c>
      <c r="AO151" s="27">
        <f>'Taux par niveau et catégorie'!AN42</f>
        <v>4.5345986028340127E-2</v>
      </c>
      <c r="AP151" s="19">
        <f>'Taux par niveau et catégorie'!AO42</f>
        <v>5.476735159454351E-2</v>
      </c>
      <c r="AQ151" s="19">
        <f>'Taux par niveau et catégorie'!AP42</f>
        <v>6.1812134355160135E-2</v>
      </c>
      <c r="AR151" s="19">
        <f>'Taux par niveau et catégorie'!AQ42</f>
        <v>5.7342617984465341E-2</v>
      </c>
      <c r="AS151" s="155">
        <f>'Taux par niveau et catégorie'!AR42</f>
        <v>4.9425569626182907E-2</v>
      </c>
      <c r="AT151" s="5">
        <f>'Taux par niveau et catégorie'!AS42</f>
        <v>4.6036362869541846E-2</v>
      </c>
      <c r="AU151" s="84">
        <f>'Taux par niveau et catégorie'!AT42</f>
        <v>4.7719323296773135E-2</v>
      </c>
      <c r="AV151" s="19">
        <f>'Taux par niveau et catégorie'!AU42</f>
        <v>4.416818136095544E-2</v>
      </c>
      <c r="AW151" s="19">
        <f>'Taux par niveau et catégorie'!AV42</f>
        <v>4.4617339170964276E-2</v>
      </c>
      <c r="AX151" s="19">
        <f>'Taux par niveau et catégorie'!AW42</f>
        <v>4.6211166151306118E-2</v>
      </c>
      <c r="AY151" s="19">
        <f>'Taux par niveau et catégorie'!AX42</f>
        <v>5.080420608003608E-2</v>
      </c>
      <c r="AZ151" s="87">
        <f>'Taux par niveau et catégorie'!AY42</f>
        <v>5.2950744451073839E-2</v>
      </c>
      <c r="BA151" s="5">
        <f>'Taux par niveau et catégorie'!AZ42</f>
        <v>5.3350642568642331E-2</v>
      </c>
      <c r="BB151" s="84">
        <f>'Taux par niveau et catégorie'!BA42</f>
        <v>5.8251509607837662E-2</v>
      </c>
      <c r="BC151" s="19">
        <f>'Taux par niveau et catégorie'!BB42</f>
        <v>4.8367694973393376E-2</v>
      </c>
      <c r="BD151" s="19">
        <f>'Taux par niveau et catégorie'!BC42</f>
        <v>5.7332948867423857E-2</v>
      </c>
      <c r="BE151" s="19">
        <f>'Taux par niveau et catégorie'!BD42</f>
        <v>5.2187935891495674E-2</v>
      </c>
      <c r="BF151" s="19">
        <f>'Taux par niveau et catégorie'!BE42</f>
        <v>4.8172983802835932E-2</v>
      </c>
      <c r="BG151" s="87">
        <f>'Taux par niveau et catégorie'!BF42</f>
        <v>5.2456460520163541E-2</v>
      </c>
      <c r="BH151" s="32">
        <f>'Taux par niveau et catégorie'!BG42</f>
        <v>4.5885584935255713E-2</v>
      </c>
      <c r="BI151" s="43">
        <f>'Taux par niveau et catégorie'!BH42</f>
        <v>4.4159157535468868E-2</v>
      </c>
      <c r="BJ151" s="27">
        <f>'Taux par niveau et catégorie'!BI42</f>
        <v>5.2631562358799872E-2</v>
      </c>
      <c r="BK151" s="27">
        <f>'Taux par niveau et catégorie'!BJ42</f>
        <v>5.6384523668609784E-2</v>
      </c>
      <c r="BL151" s="19">
        <f>'Taux par niveau et catégorie'!BK42</f>
        <v>4.8706630204477075E-2</v>
      </c>
      <c r="BM151" s="19">
        <f>'Taux par niveau et catégorie'!BL42</f>
        <v>4.8379049040065888E-2</v>
      </c>
      <c r="BN151" s="87">
        <f>'Taux par niveau et catégorie'!BM42</f>
        <v>4.7678097295989673E-2</v>
      </c>
      <c r="BO151" s="32">
        <f>'Taux par niveau et catégorie'!BN42</f>
        <v>4.1582328164644022E-2</v>
      </c>
      <c r="BP151" s="43">
        <f>'Taux par niveau et catégorie'!BO42</f>
        <v>2.1477880420391643E-2</v>
      </c>
      <c r="BQ151" s="27">
        <f>'Taux par niveau et catégorie'!BP42</f>
        <v>4.1200498509488641E-2</v>
      </c>
      <c r="BR151" s="27">
        <f>'Taux par niveau et catégorie'!BQ42</f>
        <v>4.7606252471784204E-2</v>
      </c>
      <c r="BS151" s="27">
        <f>'Taux par niveau et catégorie'!BR42</f>
        <v>4.879926944730803E-2</v>
      </c>
      <c r="BT151" s="27">
        <f>'Taux par niveau et catégorie'!BS42</f>
        <v>4.8433994451445257E-2</v>
      </c>
      <c r="BU151" s="96">
        <f>'Taux par niveau et catégorie'!BT42</f>
        <v>5.024716731514077E-2</v>
      </c>
      <c r="BV151" s="32">
        <f>'Taux par niveau et catégorie'!BU42</f>
        <v>3.8720704521288618E-2</v>
      </c>
      <c r="BW151" s="43">
        <f>'Taux par niveau et catégorie'!BV42</f>
        <v>1.6916471139566538E-2</v>
      </c>
      <c r="BX151" s="27">
        <f>'Taux par niveau et catégorie'!BW42</f>
        <v>3.9675191261027379E-2</v>
      </c>
      <c r="BY151" s="27">
        <f>'Taux par niveau et catégorie'!BX42</f>
        <v>4.4455597950485655E-2</v>
      </c>
      <c r="BZ151" s="27">
        <f>'Taux par niveau et catégorie'!BY42</f>
        <v>3.9453196593748609E-2</v>
      </c>
      <c r="CA151" s="27">
        <f>'Taux par niveau et catégorie'!BZ42</f>
        <v>3.9047970357744696E-2</v>
      </c>
      <c r="CB151" s="128">
        <f>'Taux par niveau et catégorie'!CA42</f>
        <v>3.9686176400599196E-2</v>
      </c>
      <c r="CC151" s="43">
        <f>'Taux par niveau et catégorie'!CB42</f>
        <v>3.5432629113723475E-2</v>
      </c>
      <c r="CD151" s="27">
        <f>'Taux par niveau et catégorie'!CC42</f>
        <v>1.6708500613362844E-2</v>
      </c>
      <c r="CE151" s="19">
        <f>'Taux par niveau et catégorie'!CD42</f>
        <v>3.8352013221841869E-2</v>
      </c>
      <c r="CF151" s="19">
        <f>'Taux par niveau et catégorie'!CE42</f>
        <v>5.1252926353879569E-2</v>
      </c>
      <c r="CG151" s="19">
        <f>'Taux par niveau et catégorie'!CF42</f>
        <v>3.8179227654796817E-2</v>
      </c>
      <c r="CH151" s="19">
        <f>'Taux par niveau et catégorie'!CG42</f>
        <v>3.8917349306099788E-2</v>
      </c>
      <c r="CI151" s="128">
        <f>'Taux par niveau et catégorie'!CH42</f>
        <v>3.6332146841665164E-2</v>
      </c>
      <c r="CJ151" s="5">
        <f>'Taux par niveau et catégorie'!CI42</f>
        <v>3.039089500466766E-2</v>
      </c>
      <c r="CK151" s="155">
        <f>'Taux par niveau et catégorie'!CJ42</f>
        <v>3.542479719383082E-2</v>
      </c>
      <c r="CL151" s="5">
        <f>'Taux par niveau et catégorie'!CK42</f>
        <v>2.4127488727452018E-2</v>
      </c>
      <c r="CM151" s="155">
        <f>'Taux par niveau et catégorie'!CL42</f>
        <v>2.3864149535578586E-2</v>
      </c>
    </row>
    <row r="152" spans="1:91" x14ac:dyDescent="0.25">
      <c r="A152" s="285"/>
      <c r="B152" s="276"/>
      <c r="C152" s="14" t="s">
        <v>27</v>
      </c>
      <c r="D152" s="32">
        <f t="shared" si="52"/>
        <v>5.8318080630406832E-2</v>
      </c>
      <c r="E152" s="43">
        <f t="shared" si="53"/>
        <v>7.1737123846347658E-2</v>
      </c>
      <c r="F152" s="27">
        <f t="shared" si="54"/>
        <v>7.5508527547293258E-2</v>
      </c>
      <c r="G152" s="19">
        <f t="shared" si="55"/>
        <v>9.6350782400127177E-2</v>
      </c>
      <c r="H152" s="19">
        <f t="shared" si="56"/>
        <v>8.0499585127427067E-2</v>
      </c>
      <c r="I152" s="19">
        <f t="shared" si="57"/>
        <v>7.6621194089539144E-2</v>
      </c>
      <c r="J152" s="84">
        <f t="shared" si="57"/>
        <v>0.1068735602312314</v>
      </c>
      <c r="K152" s="32">
        <f t="shared" si="58"/>
        <v>5.7440769839788915E-2</v>
      </c>
      <c r="L152" s="43">
        <f t="shared" si="59"/>
        <v>7.9998826694573658E-2</v>
      </c>
      <c r="M152" s="27">
        <f t="shared" si="60"/>
        <v>7.8131053802190223E-2</v>
      </c>
      <c r="N152" s="19">
        <f t="shared" si="61"/>
        <v>9.3441741383272797E-2</v>
      </c>
      <c r="O152" s="19">
        <f t="shared" si="62"/>
        <v>7.9433866763808619E-2</v>
      </c>
      <c r="P152" s="19">
        <f t="shared" si="63"/>
        <v>7.751128417833375E-2</v>
      </c>
      <c r="Q152" s="84">
        <f t="shared" si="64"/>
        <v>0.11201266737219912</v>
      </c>
      <c r="R152" s="32">
        <f>'Taux par niveau et catégorie'!Q43</f>
        <v>2.4638850149759049E-2</v>
      </c>
      <c r="S152" s="27">
        <f>'Taux par niveau et catégorie'!R43</f>
        <v>4.9329801830446024E-2</v>
      </c>
      <c r="T152" s="27">
        <f>'Taux par niveau et catégorie'!S43</f>
        <v>8.5695381508329463E-2</v>
      </c>
      <c r="U152" s="19">
        <f>'Taux par niveau et catégorie'!T43</f>
        <v>6.4355097047088125E-2</v>
      </c>
      <c r="V152" s="19">
        <f>'Taux par niveau et catégorie'!U43</f>
        <v>6.5008433616115247E-2</v>
      </c>
      <c r="W152" s="19">
        <f>'Taux par niveau et catégorie'!V43</f>
        <v>6.7990493755525405E-2</v>
      </c>
      <c r="X152" s="155">
        <f>'Taux par niveau et catégorie'!W43</f>
        <v>7.9818791526196683E-2</v>
      </c>
      <c r="Y152" s="32">
        <f>'Taux par niveau et catégorie'!X43</f>
        <v>3.7476019394513664E-2</v>
      </c>
      <c r="Z152" s="27">
        <f>'Taux par niveau et catégorie'!Y43</f>
        <v>7.1692536799189382E-2</v>
      </c>
      <c r="AA152" s="27">
        <f>'Taux par niveau et catégorie'!Z43</f>
        <v>0.11394652080618033</v>
      </c>
      <c r="AB152" s="19">
        <f>'Taux par niveau et catégorie'!AA43</f>
        <v>0.10218715179002355</v>
      </c>
      <c r="AC152" s="19">
        <f>'Taux par niveau et catégorie'!AB43</f>
        <v>6.8590162447003555E-2</v>
      </c>
      <c r="AD152" s="19">
        <f>'Taux par niveau et catégorie'!AC43</f>
        <v>6.6489733846877092E-2</v>
      </c>
      <c r="AE152" s="155">
        <f>'Taux par niveau et catégorie'!AD43</f>
        <v>9.0142328776874892E-2</v>
      </c>
      <c r="AF152" s="32">
        <f>'Taux par niveau et catégorie'!AE43</f>
        <v>6.3137398414657986E-2</v>
      </c>
      <c r="AG152" s="27">
        <f>'Taux par niveau et catégorie'!AF43</f>
        <v>9.1915264967665417E-2</v>
      </c>
      <c r="AH152" s="27">
        <f>'Taux par niveau et catégorie'!AG43</f>
        <v>7.0328639709335575E-2</v>
      </c>
      <c r="AI152" s="19">
        <f>'Taux par niveau et catégorie'!AH43</f>
        <v>0.10939396278305487</v>
      </c>
      <c r="AJ152" s="19">
        <f>'Taux par niveau et catégorie'!AI43</f>
        <v>7.8959406276886565E-2</v>
      </c>
      <c r="AK152" s="19">
        <f>'Taux par niveau et catégorie'!AJ43</f>
        <v>8.6790944910903348E-2</v>
      </c>
      <c r="AL152" s="155">
        <f>'Taux par niveau et catégorie'!AK43</f>
        <v>0.10501254169704444</v>
      </c>
      <c r="AM152" s="32">
        <f>'Taux par niveau et catégorie'!AL43</f>
        <v>8.4711762537924812E-2</v>
      </c>
      <c r="AN152" s="27">
        <f>'Taux par niveau et catégorie'!AM43</f>
        <v>0.10232555197462392</v>
      </c>
      <c r="AO152" s="27">
        <f>'Taux par niveau et catégorie'!AN43</f>
        <v>7.311185692439752E-2</v>
      </c>
      <c r="AP152" s="19">
        <f>'Taux par niveau et catégorie'!AO43</f>
        <v>8.3008805061442384E-2</v>
      </c>
      <c r="AQ152" s="19">
        <f>'Taux par niveau et catégorie'!AP43</f>
        <v>0.11043608263843024</v>
      </c>
      <c r="AR152" s="19">
        <f>'Taux par niveau et catégorie'!AQ43</f>
        <v>7.8534414673175484E-2</v>
      </c>
      <c r="AS152" s="155">
        <f>'Taux par niveau et catégorie'!AR43</f>
        <v>0.11158375547351254</v>
      </c>
      <c r="AT152" s="5">
        <f>'Taux par niveau et catégorie'!AS43</f>
        <v>6.3174554413571227E-2</v>
      </c>
      <c r="AU152" s="84">
        <f>'Taux par niveau et catégorie'!AT43</f>
        <v>9.7247434021931575E-2</v>
      </c>
      <c r="AV152" s="19">
        <f>'Taux par niveau et catégorie'!AU43</f>
        <v>6.8104984851214495E-2</v>
      </c>
      <c r="AW152" s="19">
        <f>'Taux par niveau et catégorie'!AV43</f>
        <v>6.4980756850017668E-2</v>
      </c>
      <c r="AX152" s="19">
        <f>'Taux par niveau et catégorie'!AW43</f>
        <v>7.4871157077822895E-2</v>
      </c>
      <c r="AY152" s="19">
        <f>'Taux par niveau et catégorie'!AX43</f>
        <v>8.6970529858144074E-2</v>
      </c>
      <c r="AZ152" s="87">
        <f>'Taux par niveau et catégorie'!AY43</f>
        <v>0.13063810610213181</v>
      </c>
      <c r="BA152" s="5">
        <f>'Taux par niveau et catégorie'!AZ43</f>
        <v>7.6449865652567991E-2</v>
      </c>
      <c r="BB152" s="84">
        <f>'Taux par niveau et catégorie'!BA43</f>
        <v>8.9809135684809499E-2</v>
      </c>
      <c r="BC152" s="19">
        <f>'Taux par niveau et catégorie'!BB43</f>
        <v>7.7461241628521652E-2</v>
      </c>
      <c r="BD152" s="19">
        <f>'Taux par niveau et catégorie'!BC43</f>
        <v>0.10087108523340403</v>
      </c>
      <c r="BE152" s="19">
        <f>'Taux par niveau et catégorie'!BD43</f>
        <v>7.8068865528935244E-2</v>
      </c>
      <c r="BF152" s="19">
        <f>'Taux par niveau et catégorie'!BE43</f>
        <v>7.3185838036672862E-2</v>
      </c>
      <c r="BG152" s="87">
        <f>'Taux par niveau et catégorie'!BF43</f>
        <v>0.13989232377429084</v>
      </c>
      <c r="BH152" s="32">
        <f>'Taux par niveau et catégorie'!BG43</f>
        <v>5.8752396166134202E-2</v>
      </c>
      <c r="BI152" s="43">
        <f>'Taux par niveau et catégorie'!BH43</f>
        <v>8.5976802315205339E-2</v>
      </c>
      <c r="BJ152" s="27">
        <f>'Taux par niveau et catégorie'!BI43</f>
        <v>7.3156807574228017E-2</v>
      </c>
      <c r="BK152" s="27">
        <f>'Taux par niveau et catégorie'!BJ43</f>
        <v>0.11598747963364334</v>
      </c>
      <c r="BL152" s="19">
        <f>'Taux par niveau et catégorie'!BK43</f>
        <v>6.2888521523052243E-2</v>
      </c>
      <c r="BM152" s="19">
        <f>'Taux par niveau et catégorie'!BL43</f>
        <v>8.7761079164050237E-2</v>
      </c>
      <c r="BN152" s="87">
        <f>'Taux par niveau et catégorie'!BM43</f>
        <v>0.12575500449555732</v>
      </c>
      <c r="BO152" s="32">
        <f>'Taux par niveau et catégorie'!BN43</f>
        <v>5.1185311989182358E-2</v>
      </c>
      <c r="BP152" s="43">
        <f>'Taux par niveau et catégorie'!BO43</f>
        <v>5.1694085962718107E-2</v>
      </c>
      <c r="BQ152" s="27">
        <f>'Taux par niveau et catégorie'!BP43</f>
        <v>6.3242997415314708E-2</v>
      </c>
      <c r="BR152" s="27">
        <f>'Taux par niveau et catégorie'!BQ43</f>
        <v>0.10674959266750846</v>
      </c>
      <c r="BS152" s="27">
        <f>'Taux par niveau et catégorie'!BR43</f>
        <v>9.6648305002222934E-2</v>
      </c>
      <c r="BT152" s="27">
        <f>'Taux par niveau et catégorie'!BS43</f>
        <v>7.2367239181321485E-2</v>
      </c>
      <c r="BU152" s="96">
        <f>'Taux par niveau et catégorie'!BT43</f>
        <v>0.11325848713198444</v>
      </c>
      <c r="BV152" s="32">
        <f>'Taux par niveau et catégorie'!BU43</f>
        <v>6.39762216354125E-2</v>
      </c>
      <c r="BW152" s="43">
        <f>'Taux par niveau et catégorie'!BV43</f>
        <v>3.7291552127981485E-2</v>
      </c>
      <c r="BX152" s="27">
        <f>'Taux par niveau et catégorie'!BW43</f>
        <v>7.3679959870180362E-2</v>
      </c>
      <c r="BY152" s="27">
        <f>'Taux par niveau et catégorie'!BX43</f>
        <v>0.12155892456081965</v>
      </c>
      <c r="BZ152" s="27">
        <f>'Taux par niveau et catégorie'!BY43</f>
        <v>8.6755519575443502E-2</v>
      </c>
      <c r="CA152" s="27">
        <f>'Taux par niveau et catégorie'!BZ43</f>
        <v>7.816425380586127E-2</v>
      </c>
      <c r="CB152" s="128">
        <f>'Taux par niveau et catégorie'!CA43</f>
        <v>8.1987204357708426E-2</v>
      </c>
      <c r="CC152" s="43">
        <f>'Taux par niveau et catégorie'!CB43</f>
        <v>5.9678425950344602E-2</v>
      </c>
      <c r="CD152" s="27">
        <f>'Taux par niveau et catégorie'!CC43</f>
        <v>4.0089072778905881E-2</v>
      </c>
      <c r="CE152" s="19">
        <f>'Taux par niveau et catégorie'!CD43</f>
        <v>5.6356885185230389E-2</v>
      </c>
      <c r="CF152" s="19">
        <f>'Taux par niveau et catégorie'!CE43</f>
        <v>9.4414968374269798E-2</v>
      </c>
      <c r="CG152" s="19">
        <f>'Taux par niveau et catégorie'!CF43</f>
        <v>8.2769397588358176E-2</v>
      </c>
      <c r="CH152" s="19">
        <f>'Taux par niveau et catégorie'!CG43</f>
        <v>6.7957413662860261E-2</v>
      </c>
      <c r="CI152" s="128">
        <f>'Taux par niveau et catégorie'!CH43</f>
        <v>9.0647058977012626E-2</v>
      </c>
      <c r="CJ152" s="5">
        <f>'Taux par niveau et catégorie'!CI43</f>
        <v>9.2952156502546318E-2</v>
      </c>
      <c r="CK152" s="155">
        <f>'Taux par niveau et catégorie'!CJ43</f>
        <v>6.2711249792263418E-2</v>
      </c>
      <c r="CL152" s="5">
        <f>'Taux par niveau et catégorie'!CK43</f>
        <v>6.557027904058986E-2</v>
      </c>
      <c r="CM152" s="155">
        <f>'Taux par niveau et catégorie'!CL43</f>
        <v>4.9765836526630254E-2</v>
      </c>
    </row>
    <row r="153" spans="1:91" x14ac:dyDescent="0.25">
      <c r="A153" s="285"/>
      <c r="B153" s="276"/>
      <c r="C153" s="14" t="s">
        <v>29</v>
      </c>
      <c r="D153" s="32">
        <f t="shared" si="52"/>
        <v>6.3657044317078804E-2</v>
      </c>
      <c r="E153" s="43">
        <f t="shared" si="53"/>
        <v>6.9437520682966603E-2</v>
      </c>
      <c r="F153" s="27">
        <f t="shared" si="54"/>
        <v>6.7183597507762233E-2</v>
      </c>
      <c r="G153" s="19">
        <f t="shared" si="55"/>
        <v>7.7055328501708445E-2</v>
      </c>
      <c r="H153" s="19">
        <f t="shared" si="56"/>
        <v>8.0425471539356488E-2</v>
      </c>
      <c r="I153" s="19">
        <f t="shared" si="57"/>
        <v>6.4147142257577131E-2</v>
      </c>
      <c r="J153" s="84">
        <f t="shared" si="57"/>
        <v>8.3897912746593958E-2</v>
      </c>
      <c r="K153" s="32">
        <f t="shared" si="58"/>
        <v>6.4145342865513461E-2</v>
      </c>
      <c r="L153" s="43">
        <f t="shared" si="59"/>
        <v>7.8364797810234338E-2</v>
      </c>
      <c r="M153" s="27">
        <f t="shared" si="60"/>
        <v>6.5102501839072957E-2</v>
      </c>
      <c r="N153" s="19">
        <f t="shared" si="61"/>
        <v>7.911785298341581E-2</v>
      </c>
      <c r="O153" s="19">
        <f t="shared" si="62"/>
        <v>7.8352991490613616E-2</v>
      </c>
      <c r="P153" s="19">
        <f t="shared" si="63"/>
        <v>6.0852174110740599E-2</v>
      </c>
      <c r="Q153" s="84">
        <f t="shared" si="64"/>
        <v>8.4219782804717161E-2</v>
      </c>
      <c r="R153" s="32">
        <f>'Taux par niveau et catégorie'!Q44</f>
        <v>3.8585765952437096E-2</v>
      </c>
      <c r="S153" s="27">
        <f>'Taux par niveau et catégorie'!R44</f>
        <v>6.3502829696396645E-2</v>
      </c>
      <c r="T153" s="27">
        <f>'Taux par niveau et catégorie'!S44</f>
        <v>3.9207600534311479E-2</v>
      </c>
      <c r="U153" s="19">
        <f>'Taux par niveau et catégorie'!T44</f>
        <v>6.6076635040192858E-2</v>
      </c>
      <c r="V153" s="19">
        <f>'Taux par niveau et catégorie'!U44</f>
        <v>5.4555832631234237E-2</v>
      </c>
      <c r="W153" s="19">
        <f>'Taux par niveau et catégorie'!V44</f>
        <v>4.5433751616734054E-2</v>
      </c>
      <c r="X153" s="155">
        <f>'Taux par niveau et catégorie'!W44</f>
        <v>6.3297996327480899E-2</v>
      </c>
      <c r="Y153" s="32">
        <f>'Taux par niveau et catégorie'!X44</f>
        <v>7.0960571579418194E-2</v>
      </c>
      <c r="Z153" s="27">
        <f>'Taux par niveau et catégorie'!Y44</f>
        <v>8.6976335796423193E-2</v>
      </c>
      <c r="AA153" s="27">
        <f>'Taux par niveau et catégorie'!Z44</f>
        <v>6.0700386621558612E-2</v>
      </c>
      <c r="AB153" s="19">
        <f>'Taux par niveau et catégorie'!AA44</f>
        <v>9.0023724373652525E-2</v>
      </c>
      <c r="AC153" s="19">
        <f>'Taux par niveau et catégorie'!AB44</f>
        <v>7.1716233648873529E-2</v>
      </c>
      <c r="AD153" s="19">
        <f>'Taux par niveau et catégorie'!AC44</f>
        <v>7.1872043874573216E-2</v>
      </c>
      <c r="AE153" s="155">
        <f>'Taux par niveau et catégorie'!AD44</f>
        <v>8.3507809851224732E-2</v>
      </c>
      <c r="AF153" s="32">
        <f>'Taux par niveau et catégorie'!AE44</f>
        <v>6.9908307317307669E-2</v>
      </c>
      <c r="AG153" s="27">
        <f>'Taux par niveau et catégorie'!AF44</f>
        <v>7.8192401243917381E-2</v>
      </c>
      <c r="AH153" s="27">
        <f>'Taux par niveau et catégorie'!AG44</f>
        <v>6.1037617134546654E-2</v>
      </c>
      <c r="AI153" s="19">
        <f>'Taux par niveau et catégorie'!AH44</f>
        <v>8.9254014895693623E-2</v>
      </c>
      <c r="AJ153" s="19">
        <f>'Taux par niveau et catégorie'!AI44</f>
        <v>8.6807529116705182E-2</v>
      </c>
      <c r="AK153" s="19">
        <f>'Taux par niveau et catégorie'!AJ44</f>
        <v>6.0537666829194973E-2</v>
      </c>
      <c r="AL153" s="155">
        <f>'Taux par niveau et catégorie'!AK44</f>
        <v>8.907423755480541E-2</v>
      </c>
      <c r="AM153" s="32">
        <f>'Taux par niveau et catégorie'!AL44</f>
        <v>6.6528657892509072E-2</v>
      </c>
      <c r="AN153" s="27">
        <f>'Taux par niveau et catégorie'!AM44</f>
        <v>9.518756522109563E-2</v>
      </c>
      <c r="AO153" s="27">
        <f>'Taux par niveau et catégorie'!AN44</f>
        <v>7.9637289696518718E-2</v>
      </c>
      <c r="AP153" s="19">
        <f>'Taux par niveau et catégorie'!AO44</f>
        <v>6.8812137820116664E-2</v>
      </c>
      <c r="AQ153" s="19">
        <f>'Taux par niveau et catégorie'!AP44</f>
        <v>0.10344780316228179</v>
      </c>
      <c r="AR153" s="19">
        <f>'Taux par niveau et catégorie'!AQ44</f>
        <v>6.484426811546648E-2</v>
      </c>
      <c r="AS153" s="155">
        <f>'Taux par niveau et catégorie'!AR44</f>
        <v>7.8862145026029812E-2</v>
      </c>
      <c r="AT153" s="5">
        <f>'Taux par niveau et catégorie'!AS44</f>
        <v>7.083290547497717E-2</v>
      </c>
      <c r="AU153" s="84">
        <f>'Taux par niveau et catégorie'!AT44</f>
        <v>9.1799656884286165E-2</v>
      </c>
      <c r="AV153" s="19">
        <f>'Taux par niveau et catégorie'!AU44</f>
        <v>6.216708213409429E-2</v>
      </c>
      <c r="AW153" s="19">
        <f>'Taux par niveau et catégorie'!AV44</f>
        <v>8.0798233167315839E-2</v>
      </c>
      <c r="AX153" s="19">
        <f>'Taux par niveau et catégorie'!AW44</f>
        <v>7.4390486443398351E-2</v>
      </c>
      <c r="AY153" s="19">
        <f>'Taux par niveau et catégorie'!AX44</f>
        <v>5.6777704563188341E-2</v>
      </c>
      <c r="AZ153" s="87">
        <f>'Taux par niveau et catégorie'!AY44</f>
        <v>9.1431543010581859E-2</v>
      </c>
      <c r="BA153" s="5">
        <f>'Taux par niveau et catégorie'!AZ44</f>
        <v>7.364683082783019E-2</v>
      </c>
      <c r="BB153" s="84">
        <f>'Taux par niveau et catégorie'!BA44</f>
        <v>8.7640483699926372E-2</v>
      </c>
      <c r="BC153" s="19">
        <f>'Taux par niveau et catégorie'!BB44</f>
        <v>7.3890952806594593E-2</v>
      </c>
      <c r="BD153" s="19">
        <f>'Taux par niveau et catégorie'!BC44</f>
        <v>8.4365005735286699E-2</v>
      </c>
      <c r="BE153" s="19">
        <f>'Taux par niveau et catégorie'!BD44</f>
        <v>8.7147279685308096E-2</v>
      </c>
      <c r="BF153" s="19">
        <f>'Taux par niveau et catégorie'!BE44</f>
        <v>6.0347907951927758E-2</v>
      </c>
      <c r="BG153" s="87">
        <f>'Taux par niveau et catégorie'!BF44</f>
        <v>9.5820137384340823E-2</v>
      </c>
      <c r="BH153" s="32">
        <f>'Taux par niveau et catégorie'!BG44</f>
        <v>6.724674929119781E-2</v>
      </c>
      <c r="BI153" s="43">
        <f>'Taux par niveau et catégorie'!BH44</f>
        <v>9.1344237143991147E-2</v>
      </c>
      <c r="BJ153" s="27">
        <f>'Taux par niveau et catégorie'!BI44</f>
        <v>7.6725264556347691E-2</v>
      </c>
      <c r="BK153" s="27">
        <f>'Taux par niveau et catégorie'!BJ44</f>
        <v>8.1783546628237322E-2</v>
      </c>
      <c r="BL153" s="19">
        <f>'Taux par niveau et catégorie'!BK44</f>
        <v>8.1669805328531811E-2</v>
      </c>
      <c r="BM153" s="19">
        <f>'Taux par niveau et catégorie'!BL44</f>
        <v>5.3563265219775356E-2</v>
      </c>
      <c r="BN153" s="87">
        <f>'Taux par niveau et catégorie'!BM44</f>
        <v>7.6459423220127123E-2</v>
      </c>
      <c r="BO153" s="32">
        <f>'Taux par niveau et catégorie'!BN44</f>
        <v>5.5452954588430477E-2</v>
      </c>
      <c r="BP153" s="43">
        <f>'Taux par niveau et catégorie'!BO44</f>
        <v>3.2274872795838204E-2</v>
      </c>
      <c r="BQ153" s="27">
        <f>'Taux par niveau et catégorie'!BP44</f>
        <v>6.7453821228611613E-2</v>
      </c>
      <c r="BR153" s="27">
        <f>'Taux par niveau et catégorie'!BQ44</f>
        <v>7.1829526206831043E-2</v>
      </c>
      <c r="BS153" s="27">
        <f>'Taux par niveau et catégorie'!BR44</f>
        <v>6.7088961908575911E-2</v>
      </c>
      <c r="BT153" s="27">
        <f>'Taux par niveau et catégorie'!BS44</f>
        <v>7.3440784715064641E-2</v>
      </c>
      <c r="BU153" s="96">
        <f>'Taux par niveau et catégorie'!BT44</f>
        <v>9.5304970063146616E-2</v>
      </c>
      <c r="BV153" s="32">
        <f>'Taux par niveau et catégorie'!BU44</f>
        <v>6.7725914487815356E-2</v>
      </c>
      <c r="BW153" s="43">
        <f>'Taux par niveau et catégorie'!BV44</f>
        <v>3.4089366024648626E-2</v>
      </c>
      <c r="BX153" s="27">
        <f>'Taux par niveau et catégorie'!BW44</f>
        <v>7.6301950321153972E-2</v>
      </c>
      <c r="BY153" s="27">
        <f>'Taux par niveau et catégorie'!BX44</f>
        <v>7.2587843395310811E-2</v>
      </c>
      <c r="BZ153" s="27">
        <f>'Taux par niveau et catégorie'!BY44</f>
        <v>8.8352305607189832E-2</v>
      </c>
      <c r="CA153" s="27">
        <f>'Taux par niveau et catégorie'!BZ44</f>
        <v>7.0082551154403636E-2</v>
      </c>
      <c r="CB153" s="128">
        <f>'Taux par niveau et catégorie'!CA44</f>
        <v>7.63229545257674E-2</v>
      </c>
      <c r="CC153" s="43">
        <f>'Taux par niveau et catégorie'!CB44</f>
        <v>5.5681785758864934E-2</v>
      </c>
      <c r="CD153" s="27">
        <f>'Taux par niveau et catégorie'!CC44</f>
        <v>3.3367458323142737E-2</v>
      </c>
      <c r="CE153" s="19">
        <f>'Taux par niveau et catégorie'!CD44</f>
        <v>7.471401004388474E-2</v>
      </c>
      <c r="CF153" s="19">
        <f>'Taux par niveau et catégorie'!CE44</f>
        <v>6.502261775444719E-2</v>
      </c>
      <c r="CG153" s="19">
        <f>'Taux par niveau et catégorie'!CF44</f>
        <v>8.9078477861466041E-2</v>
      </c>
      <c r="CH153" s="19">
        <f>'Taux par niveau et catégorie'!CG44</f>
        <v>8.4571478535442848E-2</v>
      </c>
      <c r="CI153" s="128">
        <f>'Taux par niveau et catégorie'!CH44</f>
        <v>8.8897910502434938E-2</v>
      </c>
      <c r="CJ153" s="5">
        <f>'Taux par niveau et catégorie'!CI44</f>
        <v>8.032086608991533E-2</v>
      </c>
      <c r="CK153" s="155">
        <f>'Taux par niveau et catégorie'!CJ44</f>
        <v>7.3956264301128907E-2</v>
      </c>
      <c r="CL153" s="5">
        <f>'Taux par niveau et catégorie'!CK44</f>
        <v>5.2809370333184211E-2</v>
      </c>
      <c r="CM153" s="155">
        <f>'Taux par niveau et catégorie'!CL44</f>
        <v>3.7462260931220973E-2</v>
      </c>
    </row>
    <row r="154" spans="1:91" x14ac:dyDescent="0.25">
      <c r="A154" s="285"/>
      <c r="B154" s="276"/>
      <c r="C154" s="14" t="s">
        <v>30</v>
      </c>
      <c r="D154" s="32">
        <f t="shared" si="52"/>
        <v>0.11667395381467208</v>
      </c>
      <c r="E154" s="43">
        <f t="shared" si="53"/>
        <v>0.10915452057237152</v>
      </c>
      <c r="F154" s="27">
        <f t="shared" si="54"/>
        <v>9.4633389376984289E-2</v>
      </c>
      <c r="G154" s="19">
        <f t="shared" si="55"/>
        <v>0.10925498357788402</v>
      </c>
      <c r="H154" s="19">
        <f t="shared" si="56"/>
        <v>0.15675216320310267</v>
      </c>
      <c r="I154" s="19">
        <f t="shared" si="57"/>
        <v>0.15687653771630139</v>
      </c>
      <c r="J154" s="84">
        <f t="shared" si="57"/>
        <v>0.1400302030729422</v>
      </c>
      <c r="K154" s="32">
        <f t="shared" si="58"/>
        <v>0.10993267043818988</v>
      </c>
      <c r="L154" s="43">
        <f t="shared" si="59"/>
        <v>0.12609448829285719</v>
      </c>
      <c r="M154" s="27">
        <f t="shared" si="60"/>
        <v>8.957372685966597E-2</v>
      </c>
      <c r="N154" s="19">
        <f t="shared" si="61"/>
        <v>0.10707664686462713</v>
      </c>
      <c r="O154" s="19">
        <f t="shared" si="62"/>
        <v>0.15666272106727655</v>
      </c>
      <c r="P154" s="19">
        <f t="shared" si="63"/>
        <v>0.15453719210288269</v>
      </c>
      <c r="Q154" s="84">
        <f t="shared" si="64"/>
        <v>0.14095046995070856</v>
      </c>
      <c r="R154" s="32">
        <f>'Taux par niveau et catégorie'!Q45</f>
        <v>9.3041873866113164E-2</v>
      </c>
      <c r="S154" s="27">
        <f>'Taux par niveau et catégorie'!R45</f>
        <v>0.13248832808170916</v>
      </c>
      <c r="T154" s="27">
        <f>'Taux par niveau et catégorie'!S45</f>
        <v>9.0627392950158023E-2</v>
      </c>
      <c r="U154" s="19">
        <f>'Taux par niveau et catégorie'!T45</f>
        <v>9.6968188545619838E-2</v>
      </c>
      <c r="V154" s="19">
        <f>'Taux par niveau et catégorie'!U45</f>
        <v>0.12222667760286932</v>
      </c>
      <c r="W154" s="19">
        <f>'Taux par niveau et catégorie'!V45</f>
        <v>0.12077334437779277</v>
      </c>
      <c r="X154" s="155">
        <f>'Taux par niveau et catégorie'!W45</f>
        <v>0.15037668913544447</v>
      </c>
      <c r="Y154" s="32">
        <f>'Taux par niveau et catégorie'!X45</f>
        <v>9.5512788206104163E-2</v>
      </c>
      <c r="Z154" s="27">
        <f>'Taux par niveau et catégorie'!Y45</f>
        <v>0.14228917443789491</v>
      </c>
      <c r="AA154" s="27">
        <f>'Taux par niveau et catégorie'!Z45</f>
        <v>8.442404641131758E-2</v>
      </c>
      <c r="AB154" s="19">
        <f>'Taux par niveau et catégorie'!AA45</f>
        <v>0.10309311323162744</v>
      </c>
      <c r="AC154" s="19">
        <f>'Taux par niveau et catégorie'!AB45</f>
        <v>0.12950904597734861</v>
      </c>
      <c r="AD154" s="19">
        <f>'Taux par niveau et catégorie'!AC45</f>
        <v>0.15882507421175382</v>
      </c>
      <c r="AE154" s="155">
        <f>'Taux par niveau et catégorie'!AD45</f>
        <v>0.13643965429536392</v>
      </c>
      <c r="AF154" s="32">
        <f>'Taux par niveau et catégorie'!AE45</f>
        <v>0.10950171107809926</v>
      </c>
      <c r="AG154" s="27">
        <f>'Taux par niveau et catégorie'!AF45</f>
        <v>0.14215604168256171</v>
      </c>
      <c r="AH154" s="27">
        <f>'Taux par niveau et catégorie'!AG45</f>
        <v>9.1045104078220113E-2</v>
      </c>
      <c r="AI154" s="19">
        <f>'Taux par niveau et catégorie'!AH45</f>
        <v>0.14383702216120259</v>
      </c>
      <c r="AJ154" s="19">
        <f>'Taux par niveau et catégorie'!AI45</f>
        <v>0.16913059607635439</v>
      </c>
      <c r="AK154" s="19">
        <f>'Taux par niveau et catégorie'!AJ45</f>
        <v>0.16175881085866439</v>
      </c>
      <c r="AL154" s="155">
        <f>'Taux par niveau et catégorie'!AK45</f>
        <v>0.13842111051443154</v>
      </c>
      <c r="AM154" s="32">
        <f>'Taux par niveau et catégorie'!AL45</f>
        <v>0.11261629111887766</v>
      </c>
      <c r="AN154" s="27">
        <f>'Taux par niveau et catégorie'!AM45</f>
        <v>0.13414027260095443</v>
      </c>
      <c r="AO154" s="27">
        <f>'Taux par niveau et catégorie'!AN45</f>
        <v>5.8731244646970486E-2</v>
      </c>
      <c r="AP154" s="19">
        <f>'Taux par niveau et catégorie'!AO45</f>
        <v>0.1249122843720052</v>
      </c>
      <c r="AQ154" s="19">
        <f>'Taux par niveau et catégorie'!AP45</f>
        <v>0.21396759199616133</v>
      </c>
      <c r="AR154" s="19">
        <f>'Taux par niveau et catégorie'!AQ45</f>
        <v>0.1932590925172728</v>
      </c>
      <c r="AS154" s="155">
        <f>'Taux par niveau et catégorie'!AR45</f>
        <v>0.14007020132157794</v>
      </c>
      <c r="AT154" s="5">
        <f>'Taux par niveau et catégorie'!AS45</f>
        <v>8.8624398566695392E-2</v>
      </c>
      <c r="AU154" s="84">
        <f>'Taux par niveau et catégorie'!AT45</f>
        <v>0.10703509948508862</v>
      </c>
      <c r="AV154" s="19">
        <f>'Taux par niveau et catégorie'!AU45</f>
        <v>7.7681593822409606E-2</v>
      </c>
      <c r="AW154" s="19">
        <f>'Taux par niveau et catégorie'!AV45</f>
        <v>0.10052074518295059</v>
      </c>
      <c r="AX154" s="19">
        <f>'Taux par niveau et catégorie'!AW45</f>
        <v>0.1386024101933335</v>
      </c>
      <c r="AY154" s="19">
        <f>'Taux par niveau et catégorie'!AX45</f>
        <v>0.14596208419804862</v>
      </c>
      <c r="AZ154" s="87">
        <f>'Taux par niveau et catégorie'!AY45</f>
        <v>0.16697221223664147</v>
      </c>
      <c r="BA154" s="5">
        <f>'Taux par niveau et catégorie'!AZ45</f>
        <v>0.14139963876989065</v>
      </c>
      <c r="BB154" s="84">
        <f>'Taux par niveau et catégorie'!BA45</f>
        <v>0.11627355940694731</v>
      </c>
      <c r="BC154" s="19">
        <f>'Taux par niveau et catégorie'!BB45</f>
        <v>8.5828379448271055E-2</v>
      </c>
      <c r="BD154" s="19">
        <f>'Taux par niveau et catégorie'!BC45</f>
        <v>8.366893413209546E-2</v>
      </c>
      <c r="BE154" s="19">
        <f>'Taux par niveau et catégorie'!BD45</f>
        <v>0.18018499729942375</v>
      </c>
      <c r="BF154" s="19">
        <f>'Taux par niveau et catégorie'!BE45</f>
        <v>0.12547209066697018</v>
      </c>
      <c r="BG154" s="87">
        <f>'Taux par niveau et catégorie'!BF45</f>
        <v>0.12880210507338896</v>
      </c>
      <c r="BH154" s="32">
        <f>'Taux par niveau et catégorie'!BG45</f>
        <v>9.7902925124008097E-2</v>
      </c>
      <c r="BI154" s="43">
        <f>'Taux par niveau et catégorie'!BH45</f>
        <v>0.15281010592798</v>
      </c>
      <c r="BJ154" s="27">
        <f>'Taux par niveau et catégorie'!BI45</f>
        <v>0.1238232076023129</v>
      </c>
      <c r="BK154" s="27">
        <f>'Taux par niveau et catégorie'!BJ45</f>
        <v>9.8235458578729881E-2</v>
      </c>
      <c r="BL154" s="19">
        <f>'Taux par niveau et catégorie'!BK45</f>
        <v>0.15092780786935431</v>
      </c>
      <c r="BM154" s="19">
        <f>'Taux par niveau et catégorie'!BL45</f>
        <v>0.1646134907085314</v>
      </c>
      <c r="BN154" s="87">
        <f>'Taux par niveau et catégorie'!BM45</f>
        <v>0.11358824069179475</v>
      </c>
      <c r="BO154" s="32">
        <f>'Taux par niveau et catégorie'!BN45</f>
        <v>0.14086173677573063</v>
      </c>
      <c r="BP154" s="43">
        <f>'Taux par niveau et catégorie'!BO45</f>
        <v>8.1563324719721386E-2</v>
      </c>
      <c r="BQ154" s="27">
        <f>'Taux par niveau et catégorie'!BP45</f>
        <v>0.10442884591766798</v>
      </c>
      <c r="BR154" s="27">
        <f>'Taux par niveau et catégorie'!BQ45</f>
        <v>0.10537742871278606</v>
      </c>
      <c r="BS154" s="27">
        <f>'Taux par niveau et catégorie'!BR45</f>
        <v>0.14875264152336728</v>
      </c>
      <c r="BT154" s="27">
        <f>'Taux par niveau et catégorie'!BS45</f>
        <v>0.16563354928402743</v>
      </c>
      <c r="BU154" s="96">
        <f>'Taux par niveau et catégorie'!BT45</f>
        <v>0.15293354633702544</v>
      </c>
      <c r="BV154" s="32">
        <f>'Taux par niveau et catégorie'!BU45</f>
        <v>0.12309895170118501</v>
      </c>
      <c r="BW154" s="43">
        <f>'Taux par niveau et catégorie'!BV45</f>
        <v>5.1409731678161284E-2</v>
      </c>
      <c r="BX154" s="27">
        <f>'Taux par niveau et catégorie'!BW45</f>
        <v>0.12327642325349318</v>
      </c>
      <c r="BY154" s="27">
        <f>'Taux par niveau et catégorie'!BX45</f>
        <v>9.8277463927397252E-2</v>
      </c>
      <c r="BZ154" s="27">
        <f>'Taux par niveau et catégorie'!BY45</f>
        <v>0.13803092450904267</v>
      </c>
      <c r="CA154" s="27">
        <f>'Taux par niveau et catégorie'!BZ45</f>
        <v>0.15725496030422459</v>
      </c>
      <c r="CB154" s="128">
        <f>'Taux par niveau et catégorie'!CA45</f>
        <v>0.14852858216250275</v>
      </c>
      <c r="CC154" s="43">
        <f>'Taux par niveau et catégorie'!CB45</f>
        <v>0.16417922294001649</v>
      </c>
      <c r="CD154" s="27">
        <f>'Taux par niveau et catégorie'!CC45</f>
        <v>3.1379567702696509E-2</v>
      </c>
      <c r="CE154" s="19">
        <f>'Taux par niveau et catégorie'!CD45</f>
        <v>0.10646765563902193</v>
      </c>
      <c r="CF154" s="19">
        <f>'Taux par niveau et catégorie'!CE45</f>
        <v>0.13765919693442583</v>
      </c>
      <c r="CG154" s="19">
        <f>'Taux par niveau et catégorie'!CF45</f>
        <v>0.17618893898377161</v>
      </c>
      <c r="CH154" s="19">
        <f>'Taux par niveau et catégorie'!CG45</f>
        <v>0.17521288003572774</v>
      </c>
      <c r="CI154" s="128">
        <f>'Taux par niveau et catégorie'!CH45</f>
        <v>0.12416968896125094</v>
      </c>
      <c r="CJ154" s="5">
        <f>'Taux par niveau et catégorie'!CI45</f>
        <v>0.14730651145427814</v>
      </c>
      <c r="CK154" s="155">
        <f>'Taux par niveau et catégorie'!CJ45</f>
        <v>0.17217811305178798</v>
      </c>
      <c r="CL154" s="5">
        <f>'Taux par niveau et catégorie'!CK45</f>
        <v>0.10393569844789367</v>
      </c>
      <c r="CM154" s="155">
        <f>'Taux par niveau et catégorie'!CL45</f>
        <v>1.0784672779254064E-2</v>
      </c>
    </row>
    <row r="155" spans="1:91" s="8" customFormat="1" ht="13.8" thickBot="1" x14ac:dyDescent="0.3">
      <c r="A155" s="286"/>
      <c r="B155" s="277"/>
      <c r="C155" s="15" t="s">
        <v>31</v>
      </c>
      <c r="D155" s="33">
        <f t="shared" si="52"/>
        <v>4.5821548605595189E-2</v>
      </c>
      <c r="E155" s="44">
        <f t="shared" si="53"/>
        <v>4.2690420187998582E-2</v>
      </c>
      <c r="F155" s="28">
        <f t="shared" si="54"/>
        <v>4.6890339705727507E-2</v>
      </c>
      <c r="G155" s="20">
        <f t="shared" si="55"/>
        <v>5.4100631198165515E-2</v>
      </c>
      <c r="H155" s="20">
        <f t="shared" si="56"/>
        <v>5.3411209211287815E-2</v>
      </c>
      <c r="I155" s="20">
        <f t="shared" si="57"/>
        <v>5.2174933973682468E-2</v>
      </c>
      <c r="J155" s="85">
        <f t="shared" si="57"/>
        <v>5.1770451626068324E-2</v>
      </c>
      <c r="K155" s="33">
        <f t="shared" si="58"/>
        <v>4.6834419896267229E-2</v>
      </c>
      <c r="L155" s="44">
        <f t="shared" si="59"/>
        <v>4.8648300833545058E-2</v>
      </c>
      <c r="M155" s="28">
        <f t="shared" si="60"/>
        <v>4.784386613680814E-2</v>
      </c>
      <c r="N155" s="20">
        <f t="shared" si="61"/>
        <v>5.4361524670992326E-2</v>
      </c>
      <c r="O155" s="20">
        <f t="shared" si="62"/>
        <v>5.5214332764290823E-2</v>
      </c>
      <c r="P155" s="20">
        <f t="shared" si="63"/>
        <v>5.3383666564400821E-2</v>
      </c>
      <c r="Q155" s="85">
        <f t="shared" si="64"/>
        <v>5.3748052533884857E-2</v>
      </c>
      <c r="R155" s="33">
        <f>'Taux par niveau et catégorie'!Q46</f>
        <v>3.0363236873062877E-2</v>
      </c>
      <c r="S155" s="28">
        <f>'Taux par niveau et catégorie'!R46</f>
        <v>3.662316982873598E-2</v>
      </c>
      <c r="T155" s="28">
        <f>'Taux par niveau et catégorie'!S46</f>
        <v>3.6515200685869144E-2</v>
      </c>
      <c r="U155" s="20">
        <f>'Taux par niveau et catégorie'!T46</f>
        <v>3.8531729037122646E-2</v>
      </c>
      <c r="V155" s="20">
        <f>'Taux par niveau et catégorie'!U46</f>
        <v>4.1418894906708748E-2</v>
      </c>
      <c r="W155" s="20">
        <f>'Taux par niveau et catégorie'!V46</f>
        <v>3.9169697191308313E-2</v>
      </c>
      <c r="X155" s="156">
        <f>'Taux par niveau et catégorie'!W46</f>
        <v>4.3507513737866828E-2</v>
      </c>
      <c r="Y155" s="33">
        <f>'Taux par niveau et catégorie'!X46</f>
        <v>4.1848337022352015E-2</v>
      </c>
      <c r="Z155" s="28">
        <f>'Taux par niveau et catégorie'!Y46</f>
        <v>4.9707355868649744E-2</v>
      </c>
      <c r="AA155" s="28">
        <f>'Taux par niveau et catégorie'!Z46</f>
        <v>5.9027804005899881E-2</v>
      </c>
      <c r="AB155" s="20">
        <f>'Taux par niveau et catégorie'!AA46</f>
        <v>5.410098935829144E-2</v>
      </c>
      <c r="AC155" s="20">
        <f>'Taux par niveau et catégorie'!AB46</f>
        <v>5.4407210023100137E-2</v>
      </c>
      <c r="AD155" s="20">
        <f>'Taux par niveau et catégorie'!AC46</f>
        <v>5.1822693581127517E-2</v>
      </c>
      <c r="AE155" s="156">
        <f>'Taux par niveau et catégorie'!AD46</f>
        <v>5.1960764334155626E-2</v>
      </c>
      <c r="AF155" s="33">
        <f>'Taux par niveau et catégorie'!AE46</f>
        <v>4.7289718713259446E-2</v>
      </c>
      <c r="AG155" s="28">
        <f>'Taux par niveau et catégorie'!AF46</f>
        <v>5.2968162539827855E-2</v>
      </c>
      <c r="AH155" s="28">
        <f>'Taux par niveau et catégorie'!AG46</f>
        <v>4.2720307852237599E-2</v>
      </c>
      <c r="AI155" s="20">
        <f>'Taux par niveau et catégorie'!AH46</f>
        <v>6.2102968762189681E-2</v>
      </c>
      <c r="AJ155" s="20">
        <f>'Taux par niveau et catégorie'!AI46</f>
        <v>5.6946995956884391E-2</v>
      </c>
      <c r="AK155" s="20">
        <f>'Taux par niveau et catégorie'!AJ46</f>
        <v>5.4097888541774802E-2</v>
      </c>
      <c r="AL155" s="156">
        <f>'Taux par niveau et catégorie'!AK46</f>
        <v>5.1233884812713189E-2</v>
      </c>
      <c r="AM155" s="33">
        <f>'Taux par niveau et catégorie'!AL46</f>
        <v>5.5524753475396232E-2</v>
      </c>
      <c r="AN155" s="28">
        <f>'Taux par niveau et catégorie'!AM46</f>
        <v>6.0619007237787063E-2</v>
      </c>
      <c r="AO155" s="28">
        <f>'Taux par niveau et catégorie'!AN46</f>
        <v>4.8217563488551662E-2</v>
      </c>
      <c r="AP155" s="20">
        <f>'Taux par niveau et catégorie'!AO46</f>
        <v>5.6830256550586523E-2</v>
      </c>
      <c r="AQ155" s="20">
        <f>'Taux par niveau et catégorie'!AP46</f>
        <v>6.9708705174200622E-2</v>
      </c>
      <c r="AR155" s="20">
        <f>'Taux par niveau et catégorie'!AQ46</f>
        <v>6.2814960072492598E-2</v>
      </c>
      <c r="AS155" s="156">
        <f>'Taux par niveau et catégorie'!AR46</f>
        <v>5.4562216622864784E-2</v>
      </c>
      <c r="AT155" s="7">
        <f>'Taux par niveau et catégorie'!AS46</f>
        <v>4.8613404770925281E-2</v>
      </c>
      <c r="AU155" s="85">
        <f>'Taux par niveau et catégorie'!AT46</f>
        <v>5.355929218687927E-2</v>
      </c>
      <c r="AV155" s="20">
        <f>'Taux par niveau et catégorie'!AU46</f>
        <v>4.6815498057819233E-2</v>
      </c>
      <c r="AW155" s="20">
        <f>'Taux par niveau et catégorie'!AV46</f>
        <v>4.9143817046855914E-2</v>
      </c>
      <c r="AX155" s="20">
        <f>'Taux par niveau et catégorie'!AW46</f>
        <v>5.2241714778926855E-2</v>
      </c>
      <c r="AY155" s="20">
        <f>'Taux par niveau et catégorie'!AX46</f>
        <v>5.5342720517934284E-2</v>
      </c>
      <c r="AZ155" s="88">
        <f>'Taux par niveau et catégorie'!AY46</f>
        <v>6.0289104955337666E-2</v>
      </c>
      <c r="BA155" s="7">
        <f>'Taux par niveau et catégorie'!AZ46</f>
        <v>5.6900552702555673E-2</v>
      </c>
      <c r="BB155" s="85">
        <f>'Taux par niveau et catégorie'!BA46</f>
        <v>6.1726656186406492E-2</v>
      </c>
      <c r="BC155" s="20">
        <f>'Taux par niveau et catégorie'!BB46</f>
        <v>5.0820567288928462E-2</v>
      </c>
      <c r="BD155" s="20">
        <f>'Taux par niveau et catégorie'!BC46</f>
        <v>6.1280794014529766E-2</v>
      </c>
      <c r="BE155" s="20">
        <f>'Taux par niveau et catégorie'!BD46</f>
        <v>5.8687797300373212E-2</v>
      </c>
      <c r="BF155" s="20">
        <f>'Taux par niveau et catégorie'!BE46</f>
        <v>5.3038942803952216E-2</v>
      </c>
      <c r="BG155" s="88">
        <f>'Taux par niveau et catégorie'!BF46</f>
        <v>5.8537435165772617E-2</v>
      </c>
      <c r="BH155" s="33">
        <f>'Taux par niveau et catégorie'!BG46</f>
        <v>4.888557231405663E-2</v>
      </c>
      <c r="BI155" s="44">
        <f>'Taux par niveau et catégorie'!BH46</f>
        <v>5.0148578177617607E-2</v>
      </c>
      <c r="BJ155" s="28">
        <f>'Taux par niveau et catégorie'!BI46</f>
        <v>5.5070864615585628E-2</v>
      </c>
      <c r="BK155" s="28">
        <f>'Taux par niveau et catégorie'!BJ46</f>
        <v>6.0881963598351574E-2</v>
      </c>
      <c r="BL155" s="20">
        <f>'Taux par niveau et catégorie'!BK46</f>
        <v>5.41597048087206E-2</v>
      </c>
      <c r="BM155" s="20">
        <f>'Taux par niveau et catégorie'!BL46</f>
        <v>5.4662888554080059E-2</v>
      </c>
      <c r="BN155" s="88">
        <f>'Taux par niveau et catégorie'!BM46</f>
        <v>5.325501437725675E-2</v>
      </c>
      <c r="BO155" s="33">
        <f>'Taux par niveau et catégorie'!BN46</f>
        <v>4.5249783298529668E-2</v>
      </c>
      <c r="BP155" s="44">
        <f>'Taux par niveau et catégorie'!BO46</f>
        <v>2.3834184642456478E-2</v>
      </c>
      <c r="BQ155" s="28">
        <f>'Taux par niveau et catégorie'!BP46</f>
        <v>4.3563123099573491E-2</v>
      </c>
      <c r="BR155" s="28">
        <f>'Taux par niveau et catégorie'!BQ46</f>
        <v>5.2019679000011081E-2</v>
      </c>
      <c r="BS155" s="28">
        <f>'Taux par niveau et catégorie'!BR46</f>
        <v>5.414363916541199E-2</v>
      </c>
      <c r="BT155" s="28">
        <f>'Taux par niveau et catégorie'!BS46</f>
        <v>5.6119541252536771E-2</v>
      </c>
      <c r="BU155" s="97">
        <f>'Taux par niveau et catégorie'!BT46</f>
        <v>5.6638486265111351E-2</v>
      </c>
      <c r="BV155" s="33">
        <f>'Taux par niveau et catégorie'!BU46</f>
        <v>4.3165125970444827E-2</v>
      </c>
      <c r="BW155" s="44">
        <f>'Taux par niveau et catégorie'!BV46</f>
        <v>1.8911236193731938E-2</v>
      </c>
      <c r="BX155" s="28">
        <f>'Taux par niveau et catégorie'!BW46</f>
        <v>4.4139425542416053E-2</v>
      </c>
      <c r="BY155" s="28">
        <f>'Taux par niveau et catégorie'!BX46</f>
        <v>5.0423417032179979E-2</v>
      </c>
      <c r="BZ155" s="28">
        <f>'Taux par niveau et catégorie'!BY46</f>
        <v>4.639856992123817E-2</v>
      </c>
      <c r="CA155" s="28">
        <f>'Taux par niveau et catégorie'!BZ46</f>
        <v>4.714884144242986E-2</v>
      </c>
      <c r="CB155" s="129">
        <f>'Taux par niveau et catégorie'!CA46</f>
        <v>4.5054654618083868E-2</v>
      </c>
      <c r="CC155" s="44">
        <f>'Taux par niveau et catégorie'!CB46</f>
        <v>4.0375000915369268E-2</v>
      </c>
      <c r="CD155" s="28">
        <f>'Taux par niveau et catégorie'!CC46</f>
        <v>1.8806559017893468E-2</v>
      </c>
      <c r="CE155" s="20">
        <f>'Taux par niveau et catégorie'!CD46</f>
        <v>4.2013042420393866E-2</v>
      </c>
      <c r="CF155" s="20">
        <f>'Taux par niveau et catégorie'!CE46</f>
        <v>5.5690697581536532E-2</v>
      </c>
      <c r="CG155" s="20">
        <f>'Taux par niveau et catégorie'!CF46</f>
        <v>4.599886007731338E-2</v>
      </c>
      <c r="CH155" s="20">
        <f>'Taux par niveau et catégorie'!CG46</f>
        <v>4.7531165779188256E-2</v>
      </c>
      <c r="CI155" s="129">
        <f>'Taux par niveau et catégorie'!CH46</f>
        <v>4.2665441371520493E-2</v>
      </c>
      <c r="CJ155" s="7">
        <f>'Taux par niveau et catégorie'!CI46</f>
        <v>3.9545161021188976E-2</v>
      </c>
      <c r="CK155" s="156">
        <f>'Taux par niveau et catégorie'!CJ46</f>
        <v>4.5678381297251283E-2</v>
      </c>
      <c r="CL155" s="7">
        <f>'Taux par niveau et catégorie'!CK46</f>
        <v>3.0284781313344188E-2</v>
      </c>
      <c r="CM155" s="156">
        <f>'Taux par niveau et catégorie'!CL46</f>
        <v>2.6165277906279722E-2</v>
      </c>
    </row>
    <row r="156" spans="1:91" x14ac:dyDescent="0.25">
      <c r="A156" s="284" t="s">
        <v>31</v>
      </c>
      <c r="B156" s="278" t="s">
        <v>49</v>
      </c>
      <c r="C156" s="13" t="s">
        <v>25</v>
      </c>
      <c r="D156" s="31">
        <f t="shared" si="52"/>
        <v>8.2063727641292522E-2</v>
      </c>
      <c r="E156" s="42">
        <f t="shared" si="53"/>
        <v>7.3806949607331349E-2</v>
      </c>
      <c r="F156" s="26">
        <f t="shared" si="54"/>
        <v>7.509990285496107E-2</v>
      </c>
      <c r="G156" s="18">
        <f t="shared" si="55"/>
        <v>8.4600121774365461E-2</v>
      </c>
      <c r="H156" s="18">
        <f t="shared" si="56"/>
        <v>7.4514687474095925E-2</v>
      </c>
      <c r="I156" s="18">
        <f t="shared" si="57"/>
        <v>7.8570833868628134E-2</v>
      </c>
      <c r="J156" s="83">
        <f t="shared" si="57"/>
        <v>8.4679787582718033E-2</v>
      </c>
      <c r="K156" s="31">
        <f t="shared" si="58"/>
        <v>8.4018419657192339E-2</v>
      </c>
      <c r="L156" s="42">
        <f t="shared" si="59"/>
        <v>7.7599109218425957E-2</v>
      </c>
      <c r="M156" s="26">
        <f t="shared" si="60"/>
        <v>7.6750081804139683E-2</v>
      </c>
      <c r="N156" s="18">
        <f t="shared" si="61"/>
        <v>8.4160688499262004E-2</v>
      </c>
      <c r="O156" s="18">
        <f t="shared" si="62"/>
        <v>7.637953845970355E-2</v>
      </c>
      <c r="P156" s="18">
        <f t="shared" si="63"/>
        <v>7.9408713450464616E-2</v>
      </c>
      <c r="Q156" s="83">
        <f t="shared" si="64"/>
        <v>8.39026153960616E-2</v>
      </c>
      <c r="R156" s="31">
        <f>'Taux par province et catégorie'!Q60</f>
        <v>6.7486770523954381E-2</v>
      </c>
      <c r="S156" s="26">
        <f>'Taux par province et catégorie'!R60</f>
        <v>5.840481314104725E-2</v>
      </c>
      <c r="T156" s="26">
        <f>'Taux par province et catégorie'!S60</f>
        <v>6.6865834579726599E-2</v>
      </c>
      <c r="U156" s="18">
        <f>'Taux par province et catégorie'!T60</f>
        <v>6.1909799516584499E-2</v>
      </c>
      <c r="V156" s="18">
        <f>'Taux par province et catégorie'!U60</f>
        <v>6.4256465821522085E-2</v>
      </c>
      <c r="W156" s="18">
        <f>'Taux par province et catégorie'!V60</f>
        <v>6.488922979657738E-2</v>
      </c>
      <c r="X156" s="154">
        <f>'Taux par province et catégorie'!W60</f>
        <v>7.0793104682177088E-2</v>
      </c>
      <c r="Y156" s="31">
        <f>'Taux par province et catégorie'!X60</f>
        <v>7.9296632360911404E-2</v>
      </c>
      <c r="Z156" s="26">
        <f>'Taux par province et catégorie'!Y60</f>
        <v>7.537507603391036E-2</v>
      </c>
      <c r="AA156" s="26">
        <f>'Taux par province et catégorie'!Z60</f>
        <v>9.2422320351423143E-2</v>
      </c>
      <c r="AB156" s="18">
        <f>'Taux par province et catégorie'!AA60</f>
        <v>7.9132925407083776E-2</v>
      </c>
      <c r="AC156" s="18">
        <f>'Taux par province et catégorie'!AB60</f>
        <v>7.5867571631661274E-2</v>
      </c>
      <c r="AD156" s="18">
        <f>'Taux par province et catégorie'!AC60</f>
        <v>7.4323859300579137E-2</v>
      </c>
      <c r="AE156" s="154">
        <f>'Taux par province et catégorie'!AD60</f>
        <v>8.1563650224552253E-2</v>
      </c>
      <c r="AF156" s="31">
        <f>'Taux par province et catégorie'!AE60</f>
        <v>9.0508702769533544E-2</v>
      </c>
      <c r="AG156" s="26">
        <f>'Taux par province et catégorie'!AF60</f>
        <v>8.2751398637933335E-2</v>
      </c>
      <c r="AH156" s="26">
        <f>'Taux par province et catégorie'!AG60</f>
        <v>7.8924926267533529E-2</v>
      </c>
      <c r="AI156" s="18">
        <f>'Taux par province et catégorie'!AH60</f>
        <v>8.8973376362350587E-2</v>
      </c>
      <c r="AJ156" s="18">
        <f>'Taux par province et catégorie'!AI60</f>
        <v>7.4955447326320715E-2</v>
      </c>
      <c r="AK156" s="18">
        <f>'Taux par province et catégorie'!AJ60</f>
        <v>7.7363849935005377E-2</v>
      </c>
      <c r="AL156" s="154">
        <f>'Taux par province et catégorie'!AK60</f>
        <v>8.1130896765626528E-2</v>
      </c>
      <c r="AM156" s="31">
        <f>'Taux par province et catégorie'!AL60</f>
        <v>9.7624308428645445E-2</v>
      </c>
      <c r="AN156" s="26">
        <f>'Taux par province et catégorie'!AM60</f>
        <v>8.6050987964305534E-2</v>
      </c>
      <c r="AO156" s="26">
        <f>'Taux par province et catégorie'!AN60</f>
        <v>7.5603421418058508E-2</v>
      </c>
      <c r="AP156" s="18">
        <f>'Taux par province et catégorie'!AO60</f>
        <v>8.7319917433638983E-2</v>
      </c>
      <c r="AQ156" s="18">
        <f>'Taux par province et catégorie'!AP60</f>
        <v>8.7764330498546095E-2</v>
      </c>
      <c r="AR156" s="18">
        <f>'Taux par province et catégorie'!AQ60</f>
        <v>9.0143556414386844E-2</v>
      </c>
      <c r="AS156" s="154">
        <f>'Taux par province et catégorie'!AR60</f>
        <v>8.8728536327078375E-2</v>
      </c>
      <c r="AT156" s="3">
        <f>'Taux par province et catégorie'!AS60</f>
        <v>8.1280829427072335E-2</v>
      </c>
      <c r="AU156" s="83">
        <f>'Taux par province et catégorie'!AT60</f>
        <v>8.4429535553218943E-2</v>
      </c>
      <c r="AV156" s="18">
        <f>'Taux par province et catégorie'!AU60</f>
        <v>7.3096797361750843E-2</v>
      </c>
      <c r="AW156" s="18">
        <f>'Taux par province et catégorie'!AV60</f>
        <v>8.2558276091071192E-2</v>
      </c>
      <c r="AX156" s="18">
        <f>'Taux par province et catégorie'!AW60</f>
        <v>7.4064249370916976E-2</v>
      </c>
      <c r="AY156" s="18">
        <f>'Taux par province et catégorie'!AX60</f>
        <v>8.1135173024721674E-2</v>
      </c>
      <c r="AZ156" s="86">
        <f>'Taux par province et catégorie'!AY60</f>
        <v>8.6110077919631947E-2</v>
      </c>
      <c r="BA156" s="3">
        <f>'Taux par province et catégorie'!AZ60</f>
        <v>9.3371274341873173E-2</v>
      </c>
      <c r="BB156" s="83">
        <f>'Taux par province et catégorie'!BA60</f>
        <v>8.6782090245164908E-2</v>
      </c>
      <c r="BC156" s="18">
        <f>'Taux par province et catégorie'!BB60</f>
        <v>7.7254876758779636E-2</v>
      </c>
      <c r="BD156" s="18">
        <f>'Taux par province et catégorie'!BC60</f>
        <v>9.5973528094272759E-2</v>
      </c>
      <c r="BE156" s="18">
        <f>'Taux par province et catégorie'!BD60</f>
        <v>7.9703255624274827E-2</v>
      </c>
      <c r="BF156" s="18">
        <f>'Taux par province et catégorie'!BE60</f>
        <v>8.2498490017058376E-2</v>
      </c>
      <c r="BG156" s="86">
        <f>'Taux par province et catégorie'!BF60</f>
        <v>9.1340736304309944E-2</v>
      </c>
      <c r="BH156" s="31">
        <f>'Taux par province et catégorie'!BG60</f>
        <v>8.31739875153759E-2</v>
      </c>
      <c r="BI156" s="42">
        <f>'Taux par province et catégorie'!BH60</f>
        <v>8.4405575816736328E-2</v>
      </c>
      <c r="BJ156" s="26">
        <f>'Taux par province et catégorie'!BI60</f>
        <v>7.8426706414249078E-2</v>
      </c>
      <c r="BK156" s="26">
        <f>'Taux par province et catégorie'!BJ60</f>
        <v>9.4470330626203303E-2</v>
      </c>
      <c r="BL156" s="18">
        <f>'Taux par province et catégorie'!BK60</f>
        <v>7.4768007954767998E-2</v>
      </c>
      <c r="BM156" s="18">
        <f>'Taux par province et catégorie'!BL60</f>
        <v>7.7945448491940017E-2</v>
      </c>
      <c r="BN156" s="86">
        <f>'Taux par province et catégorie'!BM60</f>
        <v>8.3742007604153373E-2</v>
      </c>
      <c r="BO156" s="31">
        <f>'Taux par province et catégorie'!BN60</f>
        <v>7.9404851890172573E-2</v>
      </c>
      <c r="BP156" s="42">
        <f>'Taux par province et catégorie'!BO60</f>
        <v>6.2593396355090938E-2</v>
      </c>
      <c r="BQ156" s="26">
        <f>'Taux par province et catégorie'!BP60</f>
        <v>7.1405771281596198E-2</v>
      </c>
      <c r="BR156" s="26">
        <f>'Taux par province et catégorie'!BQ60</f>
        <v>8.2947354462890976E-2</v>
      </c>
      <c r="BS156" s="26">
        <f>'Taux par province et catégorie'!BR60</f>
        <v>7.9656979449618442E-2</v>
      </c>
      <c r="BT156" s="26">
        <f>'Taux par province et catégorie'!BS60</f>
        <v>8.6970100623448079E-2</v>
      </c>
      <c r="BU156" s="95">
        <f>'Taux par province et catégorie'!BT60</f>
        <v>8.7811913340963263E-2</v>
      </c>
      <c r="BV156" s="31">
        <f>'Taux par province et catégorie'!BU60</f>
        <v>7.8124961192161974E-2</v>
      </c>
      <c r="BW156" s="42">
        <f>'Taux par province et catégorie'!BV60</f>
        <v>5.6577283810983377E-2</v>
      </c>
      <c r="BX156" s="26">
        <f>'Taux par province et catégorie'!BW60</f>
        <v>7.0835313552570237E-2</v>
      </c>
      <c r="BY156" s="26">
        <f>'Taux par province et catégorie'!BX60</f>
        <v>8.5705702963611755E-2</v>
      </c>
      <c r="BZ156" s="26">
        <f>'Taux par province et catégorie'!BY60</f>
        <v>6.5693304691607141E-2</v>
      </c>
      <c r="CA156" s="26">
        <f>'Taux par province et catégorie'!BZ60</f>
        <v>7.6431228272392474E-2</v>
      </c>
      <c r="CB156" s="127">
        <f>'Taux par province et catégorie'!CA60</f>
        <v>0.10030707071644288</v>
      </c>
      <c r="CC156" s="42">
        <f>'Taux par province et catégorie'!CB60</f>
        <v>7.0364957963224603E-2</v>
      </c>
      <c r="CD156" s="26">
        <f>'Taux par province et catégorie'!CC60</f>
        <v>6.0699338514922464E-2</v>
      </c>
      <c r="CE156" s="18">
        <f>'Taux par province et catégorie'!CD60</f>
        <v>6.6163060563923001E-2</v>
      </c>
      <c r="CF156" s="18">
        <f>'Taux par province et catégorie'!CE60</f>
        <v>8.7010006785946753E-2</v>
      </c>
      <c r="CG156" s="18">
        <f>'Taux par province et catégorie'!CF60</f>
        <v>6.8417262371723769E-2</v>
      </c>
      <c r="CH156" s="18">
        <f>'Taux par province et catégorie'!CG60</f>
        <v>7.4007402810171888E-2</v>
      </c>
      <c r="CI156" s="127">
        <f>'Taux par province et catégorie'!CH60</f>
        <v>7.526988194224471E-2</v>
      </c>
      <c r="CJ156" s="3">
        <f>'Taux par province et catégorie'!CI60</f>
        <v>6.4836468615858525E-2</v>
      </c>
      <c r="CK156" s="154">
        <f>'Taux par province et catégorie'!CJ60</f>
        <v>6.8658552254593733E-2</v>
      </c>
      <c r="CL156" s="3">
        <f>'Taux par province et catégorie'!CK60</f>
        <v>6.2226982820778515E-2</v>
      </c>
      <c r="CM156" s="154">
        <f>'Taux par province et catégorie'!CL60</f>
        <v>4.3899375355533954E-2</v>
      </c>
    </row>
    <row r="157" spans="1:91" x14ac:dyDescent="0.25">
      <c r="A157" s="285"/>
      <c r="B157" s="279"/>
      <c r="C157" s="14" t="s">
        <v>26</v>
      </c>
      <c r="D157" s="32">
        <f t="shared" si="52"/>
        <v>7.0555347483106254E-2</v>
      </c>
      <c r="E157" s="43">
        <f t="shared" si="53"/>
        <v>6.2482964647210669E-2</v>
      </c>
      <c r="F157" s="27">
        <f t="shared" si="54"/>
        <v>6.5518465634508555E-2</v>
      </c>
      <c r="G157" s="19">
        <f t="shared" si="55"/>
        <v>8.1059443271894072E-2</v>
      </c>
      <c r="H157" s="19">
        <f t="shared" si="56"/>
        <v>8.2013229904611323E-2</v>
      </c>
      <c r="I157" s="19">
        <f t="shared" si="57"/>
        <v>8.7275230792469211E-2</v>
      </c>
      <c r="J157" s="84">
        <f t="shared" si="57"/>
        <v>8.3155199297542351E-2</v>
      </c>
      <c r="K157" s="32">
        <f t="shared" si="58"/>
        <v>7.1736064806231903E-2</v>
      </c>
      <c r="L157" s="43">
        <f t="shared" si="59"/>
        <v>6.8504582554829413E-2</v>
      </c>
      <c r="M157" s="27">
        <f t="shared" si="60"/>
        <v>6.551431005886367E-2</v>
      </c>
      <c r="N157" s="19">
        <f t="shared" si="61"/>
        <v>8.2105443704758363E-2</v>
      </c>
      <c r="O157" s="19">
        <f t="shared" si="62"/>
        <v>8.3507439209341089E-2</v>
      </c>
      <c r="P157" s="19">
        <f t="shared" si="63"/>
        <v>8.8680902626717878E-2</v>
      </c>
      <c r="Q157" s="84">
        <f t="shared" si="64"/>
        <v>8.5408561670577407E-2</v>
      </c>
      <c r="R157" s="32">
        <f>'Taux par province et catégorie'!Q61</f>
        <v>4.3417488009459534E-2</v>
      </c>
      <c r="S157" s="27">
        <f>'Taux par province et catégorie'!R61</f>
        <v>4.5086031069317772E-2</v>
      </c>
      <c r="T157" s="27">
        <f>'Taux par province et catégorie'!S61</f>
        <v>4.9034551419446008E-2</v>
      </c>
      <c r="U157" s="19">
        <f>'Taux par province et catégorie'!T61</f>
        <v>5.2945372470838137E-2</v>
      </c>
      <c r="V157" s="19">
        <f>'Taux par province et catégorie'!U61</f>
        <v>6.0334091938157669E-2</v>
      </c>
      <c r="W157" s="19">
        <f>'Taux par province et catégorie'!V61</f>
        <v>6.6954192869842083E-2</v>
      </c>
      <c r="X157" s="155">
        <f>'Taux par province et catégorie'!W61</f>
        <v>6.7508963674362932E-2</v>
      </c>
      <c r="Y157" s="32">
        <f>'Taux par province et catégorie'!X61</f>
        <v>6.1107769242799967E-2</v>
      </c>
      <c r="Z157" s="27">
        <f>'Taux par province et catégorie'!Y61</f>
        <v>6.2709904002588732E-2</v>
      </c>
      <c r="AA157" s="27">
        <f>'Taux par province et catégorie'!Z61</f>
        <v>8.0594194664722341E-2</v>
      </c>
      <c r="AB157" s="19">
        <f>'Taux par province et catégorie'!AA61</f>
        <v>7.4557745563062702E-2</v>
      </c>
      <c r="AC157" s="19">
        <f>'Taux par province et catégorie'!AB61</f>
        <v>7.6694401119500433E-2</v>
      </c>
      <c r="AD157" s="19">
        <f>'Taux par province et catégorie'!AC61</f>
        <v>8.0354182204357319E-2</v>
      </c>
      <c r="AE157" s="155">
        <f>'Taux par province et catégorie'!AD61</f>
        <v>7.747145197622414E-2</v>
      </c>
      <c r="AF157" s="32">
        <f>'Taux par province et catégorie'!AE61</f>
        <v>7.2783081057950991E-2</v>
      </c>
      <c r="AG157" s="27">
        <f>'Taux par province et catégorie'!AF61</f>
        <v>6.8837703173781517E-2</v>
      </c>
      <c r="AH157" s="27">
        <f>'Taux par province et catégorie'!AG61</f>
        <v>5.8633757535623159E-2</v>
      </c>
      <c r="AI157" s="19">
        <f>'Taux par province et catégorie'!AH61</f>
        <v>8.6150533322320894E-2</v>
      </c>
      <c r="AJ157" s="19">
        <f>'Taux par province et catégorie'!AI61</f>
        <v>8.0277728529919642E-2</v>
      </c>
      <c r="AK157" s="19">
        <f>'Taux par province et catégorie'!AJ61</f>
        <v>8.8071374737339558E-2</v>
      </c>
      <c r="AL157" s="155">
        <f>'Taux par province et catégorie'!AK61</f>
        <v>8.0458432857288875E-2</v>
      </c>
      <c r="AM157" s="32">
        <f>'Taux par province et catégorie'!AL61</f>
        <v>7.4776152990725278E-2</v>
      </c>
      <c r="AN157" s="27">
        <f>'Taux par province et catégorie'!AM61</f>
        <v>7.356514002027259E-2</v>
      </c>
      <c r="AO157" s="27">
        <f>'Taux par province et catégorie'!AN61</f>
        <v>6.2669694267841303E-2</v>
      </c>
      <c r="AP157" s="19">
        <f>'Taux par province et catégorie'!AO61</f>
        <v>8.4839153000485931E-2</v>
      </c>
      <c r="AQ157" s="19">
        <f>'Taux par province et catégorie'!AP61</f>
        <v>9.9073236829253924E-2</v>
      </c>
      <c r="AR157" s="19">
        <f>'Taux par province et catégorie'!AQ61</f>
        <v>0.10047047316032801</v>
      </c>
      <c r="AS157" s="155">
        <f>'Taux par province et catégorie'!AR61</f>
        <v>9.0991920731622641E-2</v>
      </c>
      <c r="AT157" s="5">
        <f>'Taux par province et catégorie'!AS61</f>
        <v>8.2198104502602634E-2</v>
      </c>
      <c r="AU157" s="84">
        <f>'Taux par province et catégorie'!AT61</f>
        <v>8.3452843230946039E-2</v>
      </c>
      <c r="AV157" s="19">
        <f>'Taux par province et catégorie'!AU61</f>
        <v>6.3968116034145345E-2</v>
      </c>
      <c r="AW157" s="19">
        <f>'Taux par province et catégorie'!AV61</f>
        <v>9.1169440236120558E-2</v>
      </c>
      <c r="AX157" s="19">
        <f>'Taux par province et catégorie'!AW61</f>
        <v>8.4527887556647585E-2</v>
      </c>
      <c r="AY157" s="19">
        <f>'Taux par province et catégorie'!AX61</f>
        <v>9.5934867596670262E-2</v>
      </c>
      <c r="AZ157" s="87">
        <f>'Taux par province et catégorie'!AY61</f>
        <v>9.9382869579369648E-2</v>
      </c>
      <c r="BA157" s="5">
        <f>'Taux par province et catégorie'!AZ61</f>
        <v>9.3291507432880977E-2</v>
      </c>
      <c r="BB157" s="84">
        <f>'Taux par province et catégorie'!BA61</f>
        <v>9.1341861207618127E-2</v>
      </c>
      <c r="BC157" s="19">
        <f>'Taux par province et catégorie'!BB61</f>
        <v>7.1626495014242286E-2</v>
      </c>
      <c r="BD157" s="19">
        <f>'Taux par province et catégorie'!BC61</f>
        <v>9.8398946958248176E-2</v>
      </c>
      <c r="BE157" s="19">
        <f>'Taux par province et catégorie'!BD61</f>
        <v>9.1630236301011386E-2</v>
      </c>
      <c r="BF157" s="19">
        <f>'Taux par province et catégorie'!BE61</f>
        <v>9.738395109277885E-2</v>
      </c>
      <c r="BG157" s="87">
        <f>'Taux par province et catégorie'!BF61</f>
        <v>9.5610320938506535E-2</v>
      </c>
      <c r="BH157" s="32">
        <f>'Taux par province et catégorie'!BG61</f>
        <v>7.634043008653861E-2</v>
      </c>
      <c r="BI157" s="43">
        <f>'Taux par province et catégorie'!BH61</f>
        <v>8.2951170172551408E-2</v>
      </c>
      <c r="BJ157" s="27">
        <f>'Taux par province et catégorie'!BI61</f>
        <v>7.3673013153674569E-2</v>
      </c>
      <c r="BK157" s="27">
        <f>'Taux par province et catégorie'!BJ61</f>
        <v>9.1211370668364516E-2</v>
      </c>
      <c r="BL157" s="19">
        <f>'Taux par province et catégorie'!BK61</f>
        <v>8.5396559276305711E-2</v>
      </c>
      <c r="BM157" s="19">
        <f>'Taux par province et catégorie'!BL61</f>
        <v>8.7869338668731381E-2</v>
      </c>
      <c r="BN157" s="87">
        <f>'Taux par province et catégorie'!BM61</f>
        <v>8.4068272780058698E-2</v>
      </c>
      <c r="BO157" s="32">
        <f>'Taux par province et catégorie'!BN61</f>
        <v>6.9973985126897287E-2</v>
      </c>
      <c r="BP157" s="43">
        <f>'Taux par province et catégorie'!BO61</f>
        <v>4.0092007561559152E-2</v>
      </c>
      <c r="BQ157" s="27">
        <f>'Taux par province et catégorie'!BP61</f>
        <v>6.3914658381214323E-2</v>
      </c>
      <c r="BR157" s="27">
        <f>'Taux par province et catégorie'!BQ61</f>
        <v>7.7570987418625961E-2</v>
      </c>
      <c r="BS157" s="27">
        <f>'Taux par province et catégorie'!BR61</f>
        <v>9.012537212393229E-2</v>
      </c>
      <c r="BT157" s="27">
        <f>'Taux par province et catégorie'!BS61</f>
        <v>9.2408840683695578E-2</v>
      </c>
      <c r="BU157" s="96">
        <f>'Taux par province et catégorie'!BT61</f>
        <v>8.7776260827185787E-2</v>
      </c>
      <c r="BV157" s="32">
        <f>'Taux par province et catégorie'!BU61</f>
        <v>7.3171391095087412E-2</v>
      </c>
      <c r="BW157" s="43">
        <f>'Taux par province et catégorie'!BV61</f>
        <v>3.5330751743951248E-2</v>
      </c>
      <c r="BX157" s="27">
        <f>'Taux par province et catégorie'!BW61</f>
        <v>6.9312313268317091E-2</v>
      </c>
      <c r="BY157" s="27">
        <f>'Taux par province et catégorie'!BX61</f>
        <v>8.1675250933001445E-2</v>
      </c>
      <c r="BZ157" s="27">
        <f>'Taux par province et catégorie'!BY61</f>
        <v>7.6573148522468201E-2</v>
      </c>
      <c r="CA157" s="27">
        <f>'Taux par province et catégorie'!BZ61</f>
        <v>8.2889039504228351E-2</v>
      </c>
      <c r="CB157" s="128">
        <f>'Taux par province et catégorie'!CA61</f>
        <v>7.5787646926583171E-2</v>
      </c>
      <c r="CC157" s="43">
        <f>'Taux par province et catégorie'!CB61</f>
        <v>5.8493565286119986E-2</v>
      </c>
      <c r="CD157" s="27">
        <f>'Taux par province et catégorie'!CC61</f>
        <v>4.1462234289520138E-2</v>
      </c>
      <c r="CE157" s="19">
        <f>'Taux par province et catégorie'!CD61</f>
        <v>6.1757862605859047E-2</v>
      </c>
      <c r="CF157" s="19">
        <f>'Taux par province et catégorie'!CE61</f>
        <v>7.2075632147872409E-2</v>
      </c>
      <c r="CG157" s="19">
        <f>'Taux par province et catégorie'!CF61</f>
        <v>7.5499636848916252E-2</v>
      </c>
      <c r="CH157" s="19">
        <f>'Taux par province et catégorie'!CG61</f>
        <v>8.0416047406720814E-2</v>
      </c>
      <c r="CI157" s="128">
        <f>'Taux par province et catégorie'!CH61</f>
        <v>7.249585268422111E-2</v>
      </c>
      <c r="CJ157" s="5">
        <f>'Taux par province et catégorie'!CI61</f>
        <v>6.31455892442679E-2</v>
      </c>
      <c r="CK157" s="155">
        <f>'Taux par province et catégorie'!CJ61</f>
        <v>7.6242105322966269E-2</v>
      </c>
      <c r="CL157" s="5">
        <f>'Taux par province et catégorie'!CK61</f>
        <v>4.6680672317892732E-2</v>
      </c>
      <c r="CM157" s="155">
        <f>'Taux par province et catégorie'!CL61</f>
        <v>4.1528978345164905E-2</v>
      </c>
    </row>
    <row r="158" spans="1:91" x14ac:dyDescent="0.25">
      <c r="A158" s="285"/>
      <c r="B158" s="279"/>
      <c r="C158" s="14" t="s">
        <v>36</v>
      </c>
      <c r="D158" s="32">
        <f t="shared" si="52"/>
        <v>7.586180331827945E-2</v>
      </c>
      <c r="E158" s="43">
        <f t="shared" si="53"/>
        <v>6.487476771549508E-2</v>
      </c>
      <c r="F158" s="27">
        <f t="shared" si="54"/>
        <v>7.1972528025617835E-2</v>
      </c>
      <c r="G158" s="19">
        <f t="shared" si="55"/>
        <v>7.8054626694021745E-2</v>
      </c>
      <c r="H158" s="19">
        <f t="shared" si="56"/>
        <v>9.2497054354900604E-2</v>
      </c>
      <c r="I158" s="19">
        <f t="shared" si="57"/>
        <v>9.6605206723456252E-2</v>
      </c>
      <c r="J158" s="84">
        <f t="shared" si="57"/>
        <v>9.1882880026045083E-2</v>
      </c>
      <c r="K158" s="32">
        <f t="shared" si="58"/>
        <v>7.4715437483563032E-2</v>
      </c>
      <c r="L158" s="43">
        <f t="shared" si="59"/>
        <v>7.1154241528495005E-2</v>
      </c>
      <c r="M158" s="27">
        <f t="shared" si="60"/>
        <v>7.1387207734377858E-2</v>
      </c>
      <c r="N158" s="19">
        <f t="shared" si="61"/>
        <v>8.1474136838074182E-2</v>
      </c>
      <c r="O158" s="19">
        <f t="shared" si="62"/>
        <v>9.1727853383921823E-2</v>
      </c>
      <c r="P158" s="19">
        <f t="shared" si="63"/>
        <v>9.6854225401469235E-2</v>
      </c>
      <c r="Q158" s="84">
        <f t="shared" si="64"/>
        <v>9.4383846898533047E-2</v>
      </c>
      <c r="R158" s="32">
        <f>'Taux par province et catégorie'!Q62</f>
        <v>4.709922727846555E-2</v>
      </c>
      <c r="S158" s="27">
        <f>'Taux par province et catégorie'!R62</f>
        <v>5.2595553291550981E-2</v>
      </c>
      <c r="T158" s="27">
        <f>'Taux par province et catégorie'!S62</f>
        <v>5.4448175412167996E-2</v>
      </c>
      <c r="U158" s="19">
        <f>'Taux par province et catégorie'!T62</f>
        <v>6.4639950732938684E-2</v>
      </c>
      <c r="V158" s="19">
        <f>'Taux par province et catégorie'!U62</f>
        <v>6.4946049338058254E-2</v>
      </c>
      <c r="W158" s="19">
        <f>'Taux par province et catégorie'!V62</f>
        <v>7.2861626240590838E-2</v>
      </c>
      <c r="X158" s="155">
        <f>'Taux par province et catégorie'!W62</f>
        <v>7.6910812233281112E-2</v>
      </c>
      <c r="Y158" s="32">
        <f>'Taux par province et catégorie'!X62</f>
        <v>6.0681476838935572E-2</v>
      </c>
      <c r="Z158" s="27">
        <f>'Taux par province et catégorie'!Y62</f>
        <v>6.5424041077860512E-2</v>
      </c>
      <c r="AA158" s="27">
        <f>'Taux par province et catégorie'!Z62</f>
        <v>9.9826994850617953E-2</v>
      </c>
      <c r="AB158" s="19">
        <f>'Taux par province et catégorie'!AA62</f>
        <v>7.7256185332079078E-2</v>
      </c>
      <c r="AC158" s="19">
        <f>'Taux par province et catégorie'!AB62</f>
        <v>7.9747679017757769E-2</v>
      </c>
      <c r="AD158" s="19">
        <f>'Taux par province et catégorie'!AC62</f>
        <v>8.4692815193768575E-2</v>
      </c>
      <c r="AE158" s="155">
        <f>'Taux par province et catégorie'!AD62</f>
        <v>9.1138482997981718E-2</v>
      </c>
      <c r="AF158" s="32">
        <f>'Taux par province et catégorie'!AE62</f>
        <v>7.2779885400788322E-2</v>
      </c>
      <c r="AG158" s="27">
        <f>'Taux par province et catégorie'!AF62</f>
        <v>7.046260689157699E-2</v>
      </c>
      <c r="AH158" s="27">
        <f>'Taux par province et catégorie'!AG62</f>
        <v>6.1781783229260159E-2</v>
      </c>
      <c r="AI158" s="19">
        <f>'Taux par province et catégorie'!AH62</f>
        <v>8.6157067386201366E-2</v>
      </c>
      <c r="AJ158" s="19">
        <f>'Taux par province et catégorie'!AI62</f>
        <v>7.8068291671004056E-2</v>
      </c>
      <c r="AK158" s="19">
        <f>'Taux par province et catégorie'!AJ62</f>
        <v>9.2691239437112855E-2</v>
      </c>
      <c r="AL158" s="155">
        <f>'Taux par province et catégorie'!AK62</f>
        <v>8.5155674017605473E-2</v>
      </c>
      <c r="AM158" s="32">
        <f>'Taux par province et catégorie'!AL62</f>
        <v>8.8506430018442578E-2</v>
      </c>
      <c r="AN158" s="27">
        <f>'Taux par province et catégorie'!AM62</f>
        <v>7.96483151788967E-2</v>
      </c>
      <c r="AO158" s="27">
        <f>'Taux par province et catégorie'!AN62</f>
        <v>6.8516894412100668E-2</v>
      </c>
      <c r="AP158" s="19">
        <f>'Taux par province et catégorie'!AO62</f>
        <v>8.7405653658399959E-2</v>
      </c>
      <c r="AQ158" s="19">
        <f>'Taux par province et catégorie'!AP62</f>
        <v>0.11514495689263854</v>
      </c>
      <c r="AR158" s="19">
        <f>'Taux par province et catégorie'!AQ62</f>
        <v>0.10902449114002191</v>
      </c>
      <c r="AS158" s="155">
        <f>'Taux par province et catégorie'!AR62</f>
        <v>0.10961382273905838</v>
      </c>
      <c r="AT158" s="5">
        <f>'Taux par province et catégorie'!AS62</f>
        <v>8.3159805998066896E-2</v>
      </c>
      <c r="AU158" s="84">
        <f>'Taux par province et catégorie'!AT62</f>
        <v>7.739435543436092E-2</v>
      </c>
      <c r="AV158" s="19">
        <f>'Taux par province et catégorie'!AU62</f>
        <v>6.7911450704726165E-2</v>
      </c>
      <c r="AW158" s="19">
        <f>'Taux par province et catégorie'!AV62</f>
        <v>6.8481436638063997E-2</v>
      </c>
      <c r="AX158" s="19">
        <f>'Taux par province et catégorie'!AW62</f>
        <v>9.2235978626395945E-2</v>
      </c>
      <c r="AY158" s="19">
        <f>'Taux par province et catégorie'!AX62</f>
        <v>0.10070833930665457</v>
      </c>
      <c r="AZ158" s="87">
        <f>'Taux par province et catégorie'!AY62</f>
        <v>0.11132880508950324</v>
      </c>
      <c r="BA158" s="5">
        <f>'Taux par province et catégorie'!AZ62</f>
        <v>9.3241822776775105E-2</v>
      </c>
      <c r="BB158" s="84">
        <f>'Taux par province et catégorie'!BA62</f>
        <v>8.3434218965243612E-2</v>
      </c>
      <c r="BC158" s="19">
        <f>'Taux par province et catégorie'!BB62</f>
        <v>7.3390034080438787E-2</v>
      </c>
      <c r="BD158" s="19">
        <f>'Taux par province et catégorie'!BC62</f>
        <v>9.1418555980814678E-2</v>
      </c>
      <c r="BE158" s="19">
        <f>'Taux par province et catégorie'!BD62</f>
        <v>9.6731031490177824E-2</v>
      </c>
      <c r="BF158" s="19">
        <f>'Taux par province et catégorie'!BE62</f>
        <v>0.10478272291049015</v>
      </c>
      <c r="BG158" s="87">
        <f>'Taux par province et catégorie'!BF62</f>
        <v>0.10305993391311435</v>
      </c>
      <c r="BH158" s="32">
        <f>'Taux par province et catégorie'!BG62</f>
        <v>8.1960582006958008E-2</v>
      </c>
      <c r="BI158" s="43">
        <f>'Taux par province et catégorie'!BH62</f>
        <v>9.8223344885772848E-2</v>
      </c>
      <c r="BJ158" s="27">
        <f>'Taux par province et catégorie'!BI62</f>
        <v>7.5144382668143439E-2</v>
      </c>
      <c r="BK158" s="27">
        <f>'Taux par province et catégorie'!BJ62</f>
        <v>9.2639678671168985E-2</v>
      </c>
      <c r="BL158" s="19">
        <f>'Taux par province et catégorie'!BK62</f>
        <v>9.6910617298405041E-2</v>
      </c>
      <c r="BM158" s="19">
        <f>'Taux par province et catégorie'!BL62</f>
        <v>0.10397726155915644</v>
      </c>
      <c r="BN158" s="87">
        <f>'Taux par province et catégorie'!BM62</f>
        <v>8.4906749963488043E-2</v>
      </c>
      <c r="BO158" s="32">
        <f>'Taux par province et catégorie'!BN62</f>
        <v>7.0294269550072258E-2</v>
      </c>
      <c r="BP158" s="43">
        <f>'Taux par province et catégorie'!BO62</f>
        <v>4.205149650269744E-2</v>
      </c>
      <c r="BQ158" s="27">
        <f>'Taux par province et catégorie'!BP62</f>
        <v>7.0077946517567671E-2</v>
      </c>
      <c r="BR158" s="27">
        <f>'Taux par province et catégorie'!BQ62</f>
        <v>8.3794566304926626E-2</v>
      </c>
      <c r="BS158" s="27">
        <f>'Taux par province et catégorie'!BR62</f>
        <v>0.11003822273693718</v>
      </c>
      <c r="BT158" s="27">
        <f>'Taux par province et catégorie'!BS62</f>
        <v>0.10609530742395851</v>
      </c>
      <c r="BU158" s="96">
        <f>'Taux par province et catégorie'!BT62</f>
        <v>9.295649423423212E-2</v>
      </c>
      <c r="BV158" s="32">
        <f>'Taux par province et catégorie'!BU62</f>
        <v>8.4777944254229146E-2</v>
      </c>
      <c r="BW158" s="43">
        <f>'Taux par province et catégorie'!BV62</f>
        <v>3.6940213829670276E-2</v>
      </c>
      <c r="BX158" s="27">
        <f>'Taux par province et catégorie'!BW62</f>
        <v>7.4899201556690609E-2</v>
      </c>
      <c r="BY158" s="27">
        <f>'Taux par province et catégorie'!BX62</f>
        <v>8.1979352306852799E-2</v>
      </c>
      <c r="BZ158" s="27">
        <f>'Taux par province et catégorie'!BY62</f>
        <v>9.1243178106814787E-2</v>
      </c>
      <c r="CA158" s="27">
        <f>'Taux par province et catégorie'!BZ62</f>
        <v>9.1323718703626391E-2</v>
      </c>
      <c r="CB158" s="128">
        <f>'Taux par province et catégorie'!CA62</f>
        <v>7.7565648258783398E-2</v>
      </c>
      <c r="CC158" s="43">
        <f>'Taux par province et catégorie'!CB62</f>
        <v>7.6116589060061177E-2</v>
      </c>
      <c r="CD158" s="27">
        <f>'Taux par province et catégorie'!CC62</f>
        <v>4.2573531097320476E-2</v>
      </c>
      <c r="CE158" s="19">
        <f>'Taux par province et catégorie'!CD62</f>
        <v>7.372841682446489E-2</v>
      </c>
      <c r="CF158" s="19">
        <f>'Taux par province et catégorie'!CE62</f>
        <v>4.6773819928771158E-2</v>
      </c>
      <c r="CG158" s="19">
        <f>'Taux par province et catégorie'!CF62</f>
        <v>9.9904538370816684E-2</v>
      </c>
      <c r="CH158" s="19">
        <f>'Taux par province et catégorie'!CG62</f>
        <v>9.9894545319182182E-2</v>
      </c>
      <c r="CI158" s="128">
        <f>'Taux par province et catégorie'!CH62</f>
        <v>8.6192376813402971E-2</v>
      </c>
      <c r="CJ158" s="5">
        <f>'Taux par province et catégorie'!CI62</f>
        <v>9.0752515494917183E-2</v>
      </c>
      <c r="CK158" s="155">
        <f>'Taux par province et catégorie'!CJ62</f>
        <v>9.7024292413439669E-2</v>
      </c>
      <c r="CL158" s="5">
        <f>'Taux par province et catégorie'!CK62</f>
        <v>6.5687162530423643E-2</v>
      </c>
      <c r="CM158" s="155">
        <f>'Taux par province et catégorie'!CL62</f>
        <v>4.4394063366614354E-2</v>
      </c>
    </row>
    <row r="159" spans="1:91" x14ac:dyDescent="0.25">
      <c r="A159" s="285"/>
      <c r="B159" s="279"/>
      <c r="C159" s="14" t="s">
        <v>27</v>
      </c>
      <c r="D159" s="32">
        <f t="shared" si="52"/>
        <v>7.8437924778519852E-2</v>
      </c>
      <c r="E159" s="43">
        <f t="shared" si="53"/>
        <v>6.650401784881263E-2</v>
      </c>
      <c r="F159" s="27">
        <f t="shared" si="54"/>
        <v>7.2025791582656304E-2</v>
      </c>
      <c r="G159" s="19">
        <f t="shared" si="55"/>
        <v>8.4043465661446742E-2</v>
      </c>
      <c r="H159" s="19">
        <f t="shared" si="56"/>
        <v>8.4190824530542746E-2</v>
      </c>
      <c r="I159" s="19">
        <f t="shared" si="57"/>
        <v>8.7989050941333441E-2</v>
      </c>
      <c r="J159" s="84">
        <f t="shared" si="57"/>
        <v>9.0719360643059382E-2</v>
      </c>
      <c r="K159" s="32">
        <f t="shared" si="58"/>
        <v>7.8562764909329771E-2</v>
      </c>
      <c r="L159" s="43">
        <f t="shared" si="59"/>
        <v>7.3166691508926976E-2</v>
      </c>
      <c r="M159" s="27">
        <f t="shared" si="60"/>
        <v>7.2469066524427694E-2</v>
      </c>
      <c r="N159" s="19">
        <f t="shared" si="61"/>
        <v>8.5521273529789069E-2</v>
      </c>
      <c r="O159" s="19">
        <f t="shared" si="62"/>
        <v>8.5024678392871686E-2</v>
      </c>
      <c r="P159" s="19">
        <f t="shared" si="63"/>
        <v>8.8230070964187307E-2</v>
      </c>
      <c r="Q159" s="84">
        <f t="shared" si="64"/>
        <v>9.2355746661939284E-2</v>
      </c>
      <c r="R159" s="32">
        <f>'Taux par province et catégorie'!Q63</f>
        <v>4.8974516755384542E-2</v>
      </c>
      <c r="S159" s="27">
        <f>'Taux par province et catégorie'!R63</f>
        <v>5.154058453916447E-2</v>
      </c>
      <c r="T159" s="27">
        <f>'Taux par province et catégorie'!S63</f>
        <v>5.8601209030432165E-2</v>
      </c>
      <c r="U159" s="19">
        <f>'Taux par province et catégorie'!T63</f>
        <v>5.9306742146201998E-2</v>
      </c>
      <c r="V159" s="19">
        <f>'Taux par province et catégorie'!U63</f>
        <v>5.9314131342955143E-2</v>
      </c>
      <c r="W159" s="19">
        <f>'Taux par province et catégorie'!V63</f>
        <v>6.4593852164066767E-2</v>
      </c>
      <c r="X159" s="155">
        <f>'Taux par province et catégorie'!W63</f>
        <v>7.0876534903964367E-2</v>
      </c>
      <c r="Y159" s="32">
        <f>'Taux par province et catégorie'!X63</f>
        <v>6.9096651138563225E-2</v>
      </c>
      <c r="Z159" s="27">
        <f>'Taux par province et catégorie'!Y63</f>
        <v>7.1701875916859739E-2</v>
      </c>
      <c r="AA159" s="27">
        <f>'Taux par province et catégorie'!Z63</f>
        <v>8.877347575915423E-2</v>
      </c>
      <c r="AB159" s="19">
        <f>'Taux par province et catégorie'!AA63</f>
        <v>7.9009569938531574E-2</v>
      </c>
      <c r="AC159" s="19">
        <f>'Taux par province et catégorie'!AB63</f>
        <v>7.5028759140973136E-2</v>
      </c>
      <c r="AD159" s="19">
        <f>'Taux par province et catégorie'!AC63</f>
        <v>8.1099400269968411E-2</v>
      </c>
      <c r="AE159" s="155">
        <f>'Taux par province et catégorie'!AD63</f>
        <v>8.516187086683924E-2</v>
      </c>
      <c r="AF159" s="32">
        <f>'Taux par province et catégorie'!AE63</f>
        <v>8.0225677766503689E-2</v>
      </c>
      <c r="AG159" s="27">
        <f>'Taux par province et catégorie'!AF63</f>
        <v>7.7085747182670875E-2</v>
      </c>
      <c r="AH159" s="27">
        <f>'Taux par province et catégorie'!AG63</f>
        <v>6.3551683140913542E-2</v>
      </c>
      <c r="AI159" s="19">
        <f>'Taux par province et catégorie'!AH63</f>
        <v>8.7488556247196925E-2</v>
      </c>
      <c r="AJ159" s="19">
        <f>'Taux par province et catégorie'!AI63</f>
        <v>8.1644452869385042E-2</v>
      </c>
      <c r="AK159" s="19">
        <f>'Taux par province et catégorie'!AJ63</f>
        <v>8.9373229978007673E-2</v>
      </c>
      <c r="AL159" s="155">
        <f>'Taux par province et catégorie'!AK63</f>
        <v>9.0718599176200204E-2</v>
      </c>
      <c r="AM159" s="32">
        <f>'Taux par province et catégorie'!AL63</f>
        <v>8.3557930166621427E-2</v>
      </c>
      <c r="AN159" s="27">
        <f>'Taux par province et catégorie'!AM63</f>
        <v>8.5893204092956602E-2</v>
      </c>
      <c r="AO159" s="27">
        <f>'Taux par province et catégorie'!AN63</f>
        <v>7.184859214774468E-2</v>
      </c>
      <c r="AP159" s="19">
        <f>'Taux par province et catégorie'!AO63</f>
        <v>8.9891058401032828E-2</v>
      </c>
      <c r="AQ159" s="19">
        <f>'Taux par province et catégorie'!AP63</f>
        <v>0.10322517026803509</v>
      </c>
      <c r="AR159" s="19">
        <f>'Taux par province et catégorie'!AQ63</f>
        <v>0.10122213664251027</v>
      </c>
      <c r="AS159" s="155">
        <f>'Taux par province et catégorie'!AR63</f>
        <v>0.10106997255933292</v>
      </c>
      <c r="AT159" s="5">
        <f>'Taux par province et catégorie'!AS63</f>
        <v>8.7055628129826243E-2</v>
      </c>
      <c r="AU159" s="84">
        <f>'Taux par province et catégorie'!AT63</f>
        <v>8.4293843645990615E-2</v>
      </c>
      <c r="AV159" s="19">
        <f>'Taux par province et catégorie'!AU63</f>
        <v>7.4439874964853089E-2</v>
      </c>
      <c r="AW159" s="19">
        <f>'Taux par province et catégorie'!AV63</f>
        <v>9.691092248091436E-2</v>
      </c>
      <c r="AX159" s="19">
        <f>'Taux par province et catégorie'!AW63</f>
        <v>8.6352826675968414E-2</v>
      </c>
      <c r="AY159" s="19">
        <f>'Taux par province et catégorie'!AX63</f>
        <v>9.4239521140574323E-2</v>
      </c>
      <c r="AZ159" s="87">
        <f>'Taux par province et catégorie'!AY63</f>
        <v>0.10115619351840298</v>
      </c>
      <c r="BA159" s="5">
        <f>'Taux par province et catégorie'!AZ63</f>
        <v>9.979083903710137E-2</v>
      </c>
      <c r="BB159" s="84">
        <f>'Taux par province et catégorie'!BA63</f>
        <v>9.4863159649109075E-2</v>
      </c>
      <c r="BC159" s="19">
        <f>'Taux par province et catégorie'!BB63</f>
        <v>7.7683617219218654E-2</v>
      </c>
      <c r="BD159" s="19">
        <f>'Taux par province et catégorie'!BC63</f>
        <v>0.10036174159574743</v>
      </c>
      <c r="BE159" s="19">
        <f>'Taux par province et catégorie'!BD63</f>
        <v>9.3275152920354459E-2</v>
      </c>
      <c r="BF159" s="19">
        <f>'Taux par province et catégorie'!BE63</f>
        <v>9.5319486365779554E-2</v>
      </c>
      <c r="BG159" s="87">
        <f>'Taux par province et catégorie'!BF63</f>
        <v>0.10157471722756016</v>
      </c>
      <c r="BH159" s="32">
        <f>'Taux par province et catégorie'!BG63</f>
        <v>8.6009250167324025E-2</v>
      </c>
      <c r="BI159" s="43">
        <f>'Taux par province et catégorie'!BH63</f>
        <v>8.2185933397208769E-2</v>
      </c>
      <c r="BJ159" s="27">
        <f>'Taux par province et catégorie'!BI63</f>
        <v>7.7424462615679701E-2</v>
      </c>
      <c r="BK159" s="27">
        <f>'Taux par province et catégorie'!BJ63</f>
        <v>9.2612830024109985E-2</v>
      </c>
      <c r="BL159" s="19">
        <f>'Taux par province et catégorie'!BK63</f>
        <v>8.7102752393645635E-2</v>
      </c>
      <c r="BM159" s="19">
        <f>'Taux par province et catégorie'!BL63</f>
        <v>8.6060694478243507E-2</v>
      </c>
      <c r="BN159" s="87">
        <f>'Taux par province et catégorie'!BM63</f>
        <v>9.2395420016942689E-2</v>
      </c>
      <c r="BO159" s="32">
        <f>'Taux par province et catégorie'!BN63</f>
        <v>7.3791626113313663E-2</v>
      </c>
      <c r="BP159" s="43">
        <f>'Taux par province et catégorie'!BO63</f>
        <v>3.7769183647455649E-2</v>
      </c>
      <c r="BQ159" s="27">
        <f>'Taux par province et catégorie'!BP63</f>
        <v>6.7429617317425514E-2</v>
      </c>
      <c r="BR159" s="27">
        <f>'Taux par province et catégorie'!BQ63</f>
        <v>7.8588767404577389E-2</v>
      </c>
      <c r="BS159" s="27">
        <f>'Taux par province et catégorie'!BR63</f>
        <v>9.4254181531656545E-2</v>
      </c>
      <c r="BT159" s="27">
        <f>'Taux par province et catégorie'!BS63</f>
        <v>9.3932246674347991E-2</v>
      </c>
      <c r="BU159" s="96">
        <f>'Taux par province et catégorie'!BT63</f>
        <v>9.5892665026271653E-2</v>
      </c>
      <c r="BV159" s="32">
        <f>'Taux par province et catégorie'!BU63</f>
        <v>8.5326590282259474E-2</v>
      </c>
      <c r="BW159" s="43">
        <f>'Taux par province et catégorie'!BV63</f>
        <v>3.5821788940427264E-2</v>
      </c>
      <c r="BX159" s="27">
        <f>'Taux par province et catégorie'!BW63</f>
        <v>7.300688391070638E-2</v>
      </c>
      <c r="BY159" s="27">
        <f>'Taux par province et catégorie'!BX63</f>
        <v>8.7803478841926755E-2</v>
      </c>
      <c r="BZ159" s="27">
        <f>'Taux par province et catégorie'!BY63</f>
        <v>7.8283640318293393E-2</v>
      </c>
      <c r="CA159" s="27">
        <f>'Taux par province et catégorie'!BZ63</f>
        <v>8.4578363396273795E-2</v>
      </c>
      <c r="CB159" s="128">
        <f>'Taux par province et catégorie'!CA63</f>
        <v>8.3407694364286397E-2</v>
      </c>
      <c r="CC159" s="43">
        <f>'Taux par province et catégorie'!CB63</f>
        <v>7.0550538228300971E-2</v>
      </c>
      <c r="CD159" s="27">
        <f>'Taux par province et catégorie'!CC63</f>
        <v>4.3884857476283248E-2</v>
      </c>
      <c r="CE159" s="19">
        <f>'Taux par province et catégorie'!CD63</f>
        <v>6.7498499720435132E-2</v>
      </c>
      <c r="CF159" s="19">
        <f>'Taux par province et catégorie'!CE63</f>
        <v>6.8460989534228175E-2</v>
      </c>
      <c r="CG159" s="19">
        <f>'Taux par province et catégorie'!CF63</f>
        <v>8.3427177844160608E-2</v>
      </c>
      <c r="CH159" s="19">
        <f>'Taux par province et catégorie'!CG63</f>
        <v>8.9471578303562074E-2</v>
      </c>
      <c r="CI159" s="128">
        <f>'Taux par province et catégorie'!CH63</f>
        <v>8.4939938770793089E-2</v>
      </c>
      <c r="CJ159" s="5">
        <f>'Taux par province et catégorie'!CI63</f>
        <v>6.6745395659302958E-2</v>
      </c>
      <c r="CK159" s="155">
        <f>'Taux par province et catégorie'!CJ63</f>
        <v>8.35867321522233E-2</v>
      </c>
      <c r="CL159" s="5">
        <f>'Taux par province et catégorie'!CK63</f>
        <v>4.8692657641517756E-2</v>
      </c>
      <c r="CM159" s="155">
        <f>'Taux par province et catégorie'!CL63</f>
        <v>4.3008224375233731E-2</v>
      </c>
    </row>
    <row r="160" spans="1:91" x14ac:dyDescent="0.25">
      <c r="A160" s="285"/>
      <c r="B160" s="279"/>
      <c r="C160" s="14" t="s">
        <v>28</v>
      </c>
      <c r="D160" s="32">
        <f t="shared" si="52"/>
        <v>6.2674422207940617E-2</v>
      </c>
      <c r="E160" s="43">
        <f t="shared" si="53"/>
        <v>5.9620090936150394E-2</v>
      </c>
      <c r="F160" s="27">
        <f t="shared" si="54"/>
        <v>6.3036058619871022E-2</v>
      </c>
      <c r="G160" s="19">
        <f t="shared" si="55"/>
        <v>7.7436664339755656E-2</v>
      </c>
      <c r="H160" s="19">
        <f t="shared" si="56"/>
        <v>7.7473832952368177E-2</v>
      </c>
      <c r="I160" s="19">
        <f t="shared" si="57"/>
        <v>8.0173102984084893E-2</v>
      </c>
      <c r="J160" s="84">
        <f t="shared" si="57"/>
        <v>7.4036505590335464E-2</v>
      </c>
      <c r="K160" s="32">
        <f t="shared" si="58"/>
        <v>6.2591068047262735E-2</v>
      </c>
      <c r="L160" s="43">
        <f t="shared" si="59"/>
        <v>6.6466291444630413E-2</v>
      </c>
      <c r="M160" s="27">
        <f t="shared" si="60"/>
        <v>6.3607003196393841E-2</v>
      </c>
      <c r="N160" s="19">
        <f t="shared" si="61"/>
        <v>7.92437066869177E-2</v>
      </c>
      <c r="O160" s="19">
        <f t="shared" si="62"/>
        <v>7.8814966207878423E-2</v>
      </c>
      <c r="P160" s="19">
        <f t="shared" si="63"/>
        <v>8.0167357891720886E-2</v>
      </c>
      <c r="Q160" s="84">
        <f t="shared" si="64"/>
        <v>7.5925587877039152E-2</v>
      </c>
      <c r="R160" s="32">
        <f>'Taux par province et catégorie'!Q64</f>
        <v>3.2438668832418395E-2</v>
      </c>
      <c r="S160" s="27">
        <f>'Taux par province et catégorie'!R64</f>
        <v>4.1205748324128655E-2</v>
      </c>
      <c r="T160" s="27">
        <f>'Taux par province et catégorie'!S64</f>
        <v>4.7767010193199934E-2</v>
      </c>
      <c r="U160" s="19">
        <f>'Taux par province et catégorie'!T64</f>
        <v>5.1555790680277713E-2</v>
      </c>
      <c r="V160" s="19">
        <f>'Taux par province et catégorie'!U64</f>
        <v>5.663747124664277E-2</v>
      </c>
      <c r="W160" s="19">
        <f>'Taux par province et catégorie'!V64</f>
        <v>5.7282985524189846E-2</v>
      </c>
      <c r="X160" s="155">
        <f>'Taux par province et catégorie'!W64</f>
        <v>5.917050072192432E-2</v>
      </c>
      <c r="Y160" s="32">
        <f>'Taux par province et catégorie'!X64</f>
        <v>4.9830435552432974E-2</v>
      </c>
      <c r="Z160" s="27">
        <f>'Taux par province et catégorie'!Y64</f>
        <v>6.1236306397689608E-2</v>
      </c>
      <c r="AA160" s="27">
        <f>'Taux par province et catégorie'!Z64</f>
        <v>8.2441850088390792E-2</v>
      </c>
      <c r="AB160" s="19">
        <f>'Taux par province et catégorie'!AA64</f>
        <v>6.7783177299276812E-2</v>
      </c>
      <c r="AC160" s="19">
        <f>'Taux par province et catégorie'!AB64</f>
        <v>7.1956734580043688E-2</v>
      </c>
      <c r="AD160" s="19">
        <f>'Taux par province et catégorie'!AC64</f>
        <v>7.0521952297764368E-2</v>
      </c>
      <c r="AE160" s="155">
        <f>'Taux par province et catégorie'!AD64</f>
        <v>6.7781761702007684E-2</v>
      </c>
      <c r="AF160" s="32">
        <f>'Taux par province et catégorie'!AE64</f>
        <v>6.3304640851994415E-2</v>
      </c>
      <c r="AG160" s="27">
        <f>'Taux par province et catégorie'!AF64</f>
        <v>6.4563354359746569E-2</v>
      </c>
      <c r="AH160" s="27">
        <f>'Taux par province et catégorie'!AG64</f>
        <v>5.5296450047161452E-2</v>
      </c>
      <c r="AI160" s="19">
        <f>'Taux par province et catégorie'!AH64</f>
        <v>8.41756298557884E-2</v>
      </c>
      <c r="AJ160" s="19">
        <f>'Taux par province et catégorie'!AI64</f>
        <v>7.6286103364230959E-2</v>
      </c>
      <c r="AK160" s="19">
        <f>'Taux par province et catégorie'!AJ64</f>
        <v>7.9464900428536378E-2</v>
      </c>
      <c r="AL160" s="155">
        <f>'Taux par province et catégorie'!AK64</f>
        <v>7.1451692587435361E-2</v>
      </c>
      <c r="AM160" s="32">
        <f>'Taux par province et catégorie'!AL64</f>
        <v>6.9817691200910303E-2</v>
      </c>
      <c r="AN160" s="27">
        <f>'Taux par province et catégorie'!AM64</f>
        <v>7.8937409738159839E-2</v>
      </c>
      <c r="AO160" s="27">
        <f>'Taux par province et catégorie'!AN64</f>
        <v>6.4663791464390455E-2</v>
      </c>
      <c r="AP160" s="19">
        <f>'Taux par province et catégorie'!AO64</f>
        <v>8.3100580353328818E-2</v>
      </c>
      <c r="AQ160" s="19">
        <f>'Taux par province et catégorie'!AP64</f>
        <v>9.921291648867693E-2</v>
      </c>
      <c r="AR160" s="19">
        <f>'Taux par province et catégorie'!AQ64</f>
        <v>9.5039710569067251E-2</v>
      </c>
      <c r="AS160" s="155">
        <f>'Taux par province et catégorie'!AR64</f>
        <v>8.4000770135022038E-2</v>
      </c>
      <c r="AT160" s="5">
        <f>'Taux par province et catégorie'!AS64</f>
        <v>7.0591818145313193E-2</v>
      </c>
      <c r="AU160" s="84">
        <f>'Taux par province et catégorie'!AT64</f>
        <v>7.9627989765231874E-2</v>
      </c>
      <c r="AV160" s="19">
        <f>'Taux par province et catégorie'!AU64</f>
        <v>6.0192028466316119E-2</v>
      </c>
      <c r="AW160" s="19">
        <f>'Taux par province et catégorie'!AV64</f>
        <v>9.0589656012827521E-2</v>
      </c>
      <c r="AX160" s="19">
        <f>'Taux par province et catégorie'!AW64</f>
        <v>7.5433593652325645E-2</v>
      </c>
      <c r="AY160" s="19">
        <f>'Taux par province et catégorie'!AX64</f>
        <v>8.2417832882710068E-2</v>
      </c>
      <c r="AZ160" s="87">
        <f>'Taux par province et catégorie'!AY64</f>
        <v>9.062801328189507E-2</v>
      </c>
      <c r="BA160" s="5">
        <f>'Taux par province et catégorie'!AZ64</f>
        <v>8.9459522519117166E-2</v>
      </c>
      <c r="BB160" s="84">
        <f>'Taux par province et catégorie'!BA64</f>
        <v>9.1948137119762685E-2</v>
      </c>
      <c r="BC160" s="19">
        <f>'Taux par province et catégorie'!BB64</f>
        <v>6.9854230104352613E-2</v>
      </c>
      <c r="BD160" s="19">
        <f>'Taux par province et catégorie'!BC64</f>
        <v>9.5446100703330775E-2</v>
      </c>
      <c r="BE160" s="19">
        <f>'Taux par province et catégorie'!BD64</f>
        <v>8.3820112612128975E-2</v>
      </c>
      <c r="BF160" s="19">
        <f>'Taux par province et catégorie'!BE64</f>
        <v>8.8882015804541484E-2</v>
      </c>
      <c r="BG160" s="87">
        <f>'Taux par province et catégorie'!BF64</f>
        <v>8.7214568828081609E-2</v>
      </c>
      <c r="BH160" s="32">
        <f>'Taux par province et catégorie'!BG64</f>
        <v>6.6467276146430568E-2</v>
      </c>
      <c r="BI160" s="43">
        <f>'Taux par province et catégorie'!BH64</f>
        <v>8.0074129035157329E-2</v>
      </c>
      <c r="BJ160" s="27">
        <f>'Taux par province et catégorie'!BI64</f>
        <v>7.1482914970263073E-2</v>
      </c>
      <c r="BK160" s="27">
        <f>'Taux par province et catégorie'!BJ64</f>
        <v>8.7281768444627858E-2</v>
      </c>
      <c r="BL160" s="19">
        <f>'Taux par province et catégorie'!BK64</f>
        <v>8.2266143322792445E-2</v>
      </c>
      <c r="BM160" s="19">
        <f>'Taux par province et catégorie'!BL64</f>
        <v>8.0372633553457085E-2</v>
      </c>
      <c r="BN160" s="87">
        <f>'Taux par province et catégorie'!BM64</f>
        <v>6.9902314239145502E-2</v>
      </c>
      <c r="BO160" s="32">
        <f>'Taux par province et catégorie'!BN64</f>
        <v>5.8818491129484916E-2</v>
      </c>
      <c r="BP160" s="43">
        <f>'Taux par province et catégorie'!BO64</f>
        <v>3.4137256817166742E-2</v>
      </c>
      <c r="BQ160" s="27">
        <f>'Taux par province et catégorie'!BP64</f>
        <v>5.7157750237076345E-2</v>
      </c>
      <c r="BR160" s="27">
        <f>'Taux par province et catégorie'!BQ64</f>
        <v>7.4016950145883678E-2</v>
      </c>
      <c r="BS160" s="27">
        <f>'Taux par province et catégorie'!BR64</f>
        <v>8.4906654396185985E-2</v>
      </c>
      <c r="BT160" s="27">
        <f>'Taux par province et catégorie'!BS64</f>
        <v>8.735683207350052E-2</v>
      </c>
      <c r="BU160" s="96">
        <f>'Taux par province et catégorie'!BT64</f>
        <v>7.7255081520801572E-2</v>
      </c>
      <c r="BV160" s="32">
        <f>'Taux par province et catégorie'!BU64</f>
        <v>6.9039288109225966E-2</v>
      </c>
      <c r="BW160" s="43">
        <f>'Taux par province et catégorie'!BV64</f>
        <v>2.6476573778778274E-2</v>
      </c>
      <c r="BX160" s="27">
        <f>'Taux par province et catégorie'!BW64</f>
        <v>6.3870946571264464E-2</v>
      </c>
      <c r="BY160" s="27">
        <f>'Taux par province et catégorie'!BX64</f>
        <v>7.8149441876399994E-2</v>
      </c>
      <c r="BZ160" s="27">
        <f>'Taux par province et catégorie'!BY64</f>
        <v>6.7483800592569906E-2</v>
      </c>
      <c r="CA160" s="27">
        <f>'Taux par province et catégorie'!BZ64</f>
        <v>7.4407018879122808E-2</v>
      </c>
      <c r="CB160" s="128">
        <f>'Taux par province et catégorie'!CA64</f>
        <v>6.3608739704018591E-2</v>
      </c>
      <c r="CC160" s="43">
        <f>'Taux par province et catégorie'!CB64</f>
        <v>5.6976389592078291E-2</v>
      </c>
      <c r="CD160" s="27">
        <f>'Taux par province et catégorie'!CC64</f>
        <v>3.799400402568226E-2</v>
      </c>
      <c r="CE160" s="19">
        <f>'Taux par province et catégorie'!CD64</f>
        <v>5.763361405629492E-2</v>
      </c>
      <c r="CF160" s="19">
        <f>'Taux par province et catégorie'!CE64</f>
        <v>6.2267548025814884E-2</v>
      </c>
      <c r="CG160" s="19">
        <f>'Taux par province et catégorie'!CF64</f>
        <v>7.6734799268084478E-2</v>
      </c>
      <c r="CH160" s="19">
        <f>'Taux par province et catégorie'!CG64</f>
        <v>8.5985147827959046E-2</v>
      </c>
      <c r="CI160" s="128">
        <f>'Taux par province et catégorie'!CH64</f>
        <v>6.9351613183022881E-2</v>
      </c>
      <c r="CJ160" s="5">
        <f>'Taux par province et catégorie'!CI64</f>
        <v>6.4294388902074895E-2</v>
      </c>
      <c r="CK160" s="155">
        <f>'Taux par province et catégorie'!CJ64</f>
        <v>9.5013676325551855E-2</v>
      </c>
      <c r="CL160" s="5">
        <f>'Taux par province et catégorie'!CK64</f>
        <v>3.8832704957115417E-2</v>
      </c>
      <c r="CM160" s="155">
        <f>'Taux par province et catégorie'!CL64</f>
        <v>4.36985739729224E-2</v>
      </c>
    </row>
    <row r="161" spans="1:91" x14ac:dyDescent="0.25">
      <c r="A161" s="285"/>
      <c r="B161" s="279"/>
      <c r="C161" s="14" t="s">
        <v>29</v>
      </c>
      <c r="D161" s="32">
        <f t="shared" si="52"/>
        <v>6.819206514175187E-2</v>
      </c>
      <c r="E161" s="43">
        <f t="shared" si="53"/>
        <v>6.4367236494181176E-2</v>
      </c>
      <c r="F161" s="27">
        <f t="shared" si="54"/>
        <v>6.0985959356255781E-2</v>
      </c>
      <c r="G161" s="19">
        <f t="shared" si="55"/>
        <v>7.0983975040498457E-2</v>
      </c>
      <c r="H161" s="19">
        <f t="shared" si="56"/>
        <v>7.511679303231078E-2</v>
      </c>
      <c r="I161" s="19">
        <f t="shared" si="57"/>
        <v>7.7819348012137052E-2</v>
      </c>
      <c r="J161" s="84">
        <f t="shared" si="57"/>
        <v>8.1615398252297883E-2</v>
      </c>
      <c r="K161" s="32">
        <f t="shared" si="58"/>
        <v>6.7647398930490391E-2</v>
      </c>
      <c r="L161" s="43">
        <f t="shared" si="59"/>
        <v>6.9995234095403577E-2</v>
      </c>
      <c r="M161" s="27">
        <f t="shared" si="60"/>
        <v>6.1215256025623235E-2</v>
      </c>
      <c r="N161" s="19">
        <f t="shared" si="61"/>
        <v>7.1857217295905149E-2</v>
      </c>
      <c r="O161" s="19">
        <f t="shared" si="62"/>
        <v>7.6047160826674301E-2</v>
      </c>
      <c r="P161" s="19">
        <f t="shared" si="63"/>
        <v>7.9313385291081021E-2</v>
      </c>
      <c r="Q161" s="84">
        <f t="shared" si="64"/>
        <v>8.3218400218983676E-2</v>
      </c>
      <c r="R161" s="32">
        <f>'Taux par province et catégorie'!Q65</f>
        <v>4.423836200740687E-2</v>
      </c>
      <c r="S161" s="27">
        <f>'Taux par province et catégorie'!R65</f>
        <v>4.9246775629665195E-2</v>
      </c>
      <c r="T161" s="27">
        <f>'Taux par province et catégorie'!S65</f>
        <v>5.0389698259679941E-2</v>
      </c>
      <c r="U161" s="19">
        <f>'Taux par province et catégorie'!T65</f>
        <v>5.1379715776670901E-2</v>
      </c>
      <c r="V161" s="19">
        <f>'Taux par province et catégorie'!U65</f>
        <v>5.3236640552634377E-2</v>
      </c>
      <c r="W161" s="19">
        <f>'Taux par province et catégorie'!V65</f>
        <v>6.1133200856855141E-2</v>
      </c>
      <c r="X161" s="155">
        <f>'Taux par province et catégorie'!W65</f>
        <v>6.9076334784500926E-2</v>
      </c>
      <c r="Y161" s="32">
        <f>'Taux par province et catégorie'!X65</f>
        <v>6.2281062835283986E-2</v>
      </c>
      <c r="Z161" s="27">
        <f>'Taux par province et catégorie'!Y65</f>
        <v>6.4490787960741189E-2</v>
      </c>
      <c r="AA161" s="27">
        <f>'Taux par province et catégorie'!Z65</f>
        <v>7.511310182015489E-2</v>
      </c>
      <c r="AB161" s="19">
        <f>'Taux par province et catégorie'!AA65</f>
        <v>7.0598547891686417E-2</v>
      </c>
      <c r="AC161" s="19">
        <f>'Taux par province et catégorie'!AB65</f>
        <v>7.2929025816460769E-2</v>
      </c>
      <c r="AD161" s="19">
        <f>'Taux par province et catégorie'!AC65</f>
        <v>7.5361412519562576E-2</v>
      </c>
      <c r="AE161" s="155">
        <f>'Taux par province et catégorie'!AD65</f>
        <v>8.0272145382491375E-2</v>
      </c>
      <c r="AF161" s="32">
        <f>'Taux par province et catégorie'!AE65</f>
        <v>6.4741588299799688E-2</v>
      </c>
      <c r="AG161" s="27">
        <f>'Taux par province et catégorie'!AF65</f>
        <v>7.0947444842625787E-2</v>
      </c>
      <c r="AH161" s="27">
        <f>'Taux par province et catégorie'!AG65</f>
        <v>5.3563802395223445E-2</v>
      </c>
      <c r="AI161" s="19">
        <f>'Taux par province et catégorie'!AH65</f>
        <v>7.7166975756088316E-2</v>
      </c>
      <c r="AJ161" s="19">
        <f>'Taux par province et catégorie'!AI65</f>
        <v>7.5671628649154429E-2</v>
      </c>
      <c r="AK161" s="19">
        <f>'Taux par province et catégorie'!AJ65</f>
        <v>8.061898883134383E-2</v>
      </c>
      <c r="AL161" s="155">
        <f>'Taux par province et catégorie'!AK65</f>
        <v>8.4606803690189802E-2</v>
      </c>
      <c r="AM161" s="32">
        <f>'Taux par province et catégorie'!AL65</f>
        <v>6.956976265627858E-2</v>
      </c>
      <c r="AN161" s="27">
        <f>'Taux par province et catégorie'!AM65</f>
        <v>8.0790751134319938E-2</v>
      </c>
      <c r="AO161" s="27">
        <f>'Taux par province et catégorie'!AN65</f>
        <v>5.640070755934859E-2</v>
      </c>
      <c r="AP161" s="19">
        <f>'Taux par province et catégorie'!AO65</f>
        <v>7.1357973055725235E-2</v>
      </c>
      <c r="AQ161" s="19">
        <f>'Taux par province et catégorie'!AP65</f>
        <v>9.2715551569918467E-2</v>
      </c>
      <c r="AR161" s="19">
        <f>'Taux par province et catégorie'!AQ65</f>
        <v>9.3460597512816504E-2</v>
      </c>
      <c r="AS161" s="155">
        <f>'Taux par province et catégorie'!AR65</f>
        <v>8.7885127733365515E-2</v>
      </c>
      <c r="AT161" s="5">
        <f>'Taux par province et catégorie'!AS65</f>
        <v>7.7192826181769245E-2</v>
      </c>
      <c r="AU161" s="84">
        <f>'Taux par province et catégorie'!AT65</f>
        <v>7.7627183988894177E-2</v>
      </c>
      <c r="AV161" s="19">
        <f>'Taux par province et catégorie'!AU65</f>
        <v>5.7344403675725381E-2</v>
      </c>
      <c r="AW161" s="19">
        <f>'Taux par province et catégorie'!AV65</f>
        <v>7.282453022667762E-2</v>
      </c>
      <c r="AX161" s="19">
        <f>'Taux par province et catégorie'!AW65</f>
        <v>7.2504613765284359E-2</v>
      </c>
      <c r="AY161" s="19">
        <f>'Taux par province et catégorie'!AX65</f>
        <v>8.2292622500920523E-2</v>
      </c>
      <c r="AZ161" s="87">
        <f>'Taux par province et catégorie'!AY65</f>
        <v>8.9951718496081551E-2</v>
      </c>
      <c r="BA161" s="5">
        <f>'Taux par province et catégorie'!AZ65</f>
        <v>8.3616992581254809E-2</v>
      </c>
      <c r="BB161" s="84">
        <f>'Taux par province et catégorie'!BA65</f>
        <v>8.574668712477436E-2</v>
      </c>
      <c r="BC161" s="19">
        <f>'Taux par province et catégorie'!BB65</f>
        <v>6.3874196529809094E-2</v>
      </c>
      <c r="BD161" s="19">
        <f>'Taux par province et catégorie'!BC65</f>
        <v>8.3874040572535946E-2</v>
      </c>
      <c r="BE161" s="19">
        <f>'Taux par province et catégorie'!BD65</f>
        <v>8.080245916493288E-2</v>
      </c>
      <c r="BF161" s="19">
        <f>'Taux par province et catégorie'!BE65</f>
        <v>8.402958388159272E-2</v>
      </c>
      <c r="BG161" s="87">
        <f>'Taux par province et catégorie'!BF65</f>
        <v>8.6663426455518194E-2</v>
      </c>
      <c r="BH161" s="32">
        <f>'Taux par province et catégorie'!BG65</f>
        <v>7.1813654138436711E-2</v>
      </c>
      <c r="BI161" s="43">
        <f>'Taux par province et catégorie'!BH65</f>
        <v>8.9500966971942472E-2</v>
      </c>
      <c r="BJ161" s="27">
        <f>'Taux par province et catégorie'!BI65</f>
        <v>7.1099615559961332E-2</v>
      </c>
      <c r="BK161" s="27">
        <f>'Taux par province et catégorie'!BJ65</f>
        <v>8.1633177721884137E-2</v>
      </c>
      <c r="BL161" s="19">
        <f>'Taux par province et catégorie'!BK65</f>
        <v>8.1064531345592467E-2</v>
      </c>
      <c r="BM161" s="19">
        <f>'Taux par province et catégorie'!BL65</f>
        <v>7.6161719970049099E-2</v>
      </c>
      <c r="BN161" s="87">
        <f>'Taux par province et catégorie'!BM65</f>
        <v>8.2114766063916794E-2</v>
      </c>
      <c r="BO161" s="32">
        <f>'Taux par province et catégorie'!BN65</f>
        <v>6.7724942743693214E-2</v>
      </c>
      <c r="BP161" s="43">
        <f>'Taux par province et catégorie'!BO65</f>
        <v>4.1611275110265536E-2</v>
      </c>
      <c r="BQ161" s="27">
        <f>'Taux par province et catégorie'!BP65</f>
        <v>6.1936522405083197E-2</v>
      </c>
      <c r="BR161" s="27">
        <f>'Taux par province et catégorie'!BQ65</f>
        <v>6.602277736597259E-2</v>
      </c>
      <c r="BS161" s="27">
        <f>'Taux par province et catégorie'!BR65</f>
        <v>7.9452835749416681E-2</v>
      </c>
      <c r="BT161" s="27">
        <f>'Taux par province et catégorie'!BS65</f>
        <v>8.144895625550784E-2</v>
      </c>
      <c r="BU161" s="96">
        <f>'Taux par province et catégorie'!BT65</f>
        <v>8.5176879145805337E-2</v>
      </c>
      <c r="BV161" s="32">
        <f>'Taux par province et catégorie'!BU65</f>
        <v>7.6139393271132574E-2</v>
      </c>
      <c r="BW161" s="43">
        <f>'Taux par province et catégorie'!BV65</f>
        <v>3.8508922714297449E-2</v>
      </c>
      <c r="BX161" s="27">
        <f>'Taux par province et catégorie'!BW65</f>
        <v>6.3695625903744987E-2</v>
      </c>
      <c r="BY161" s="27">
        <f>'Taux par province et catégorie'!BX65</f>
        <v>7.304359942321588E-2</v>
      </c>
      <c r="BZ161" s="27">
        <f>'Taux par province et catégorie'!BY65</f>
        <v>7.077922674176472E-2</v>
      </c>
      <c r="CA161" s="27">
        <f>'Taux par province et catégorie'!BZ65</f>
        <v>7.0051885859960014E-2</v>
      </c>
      <c r="CB161" s="128">
        <f>'Taux par province et catégorie'!CA65</f>
        <v>7.4067440662012318E-2</v>
      </c>
      <c r="CC161" s="43">
        <f>'Taux par province et catégorie'!CB65</f>
        <v>6.460206670246299E-2</v>
      </c>
      <c r="CD161" s="27">
        <f>'Taux par province et catégorie'!CC65</f>
        <v>4.5201569464285815E-2</v>
      </c>
      <c r="CE161" s="19">
        <f>'Taux par province et catégorie'!CD65</f>
        <v>5.6441919453826941E-2</v>
      </c>
      <c r="CF161" s="19">
        <f>'Taux par province et catégorie'!CE65</f>
        <v>6.1938412614527524E-2</v>
      </c>
      <c r="CG161" s="19">
        <f>'Taux par province et catégorie'!CF65</f>
        <v>7.201141696794866E-2</v>
      </c>
      <c r="CH161" s="19">
        <f>'Taux par province et catégorie'!CG65</f>
        <v>7.3634511932762423E-2</v>
      </c>
      <c r="CI161" s="128">
        <f>'Taux par province et catégorie'!CH65</f>
        <v>7.633934010909714E-2</v>
      </c>
      <c r="CJ161" s="5">
        <f>'Taux par province et catégorie'!CI65</f>
        <v>6.0705919856988602E-2</v>
      </c>
      <c r="CK161" s="155">
        <f>'Taux par province et catégorie'!CJ65</f>
        <v>7.7334325034192256E-2</v>
      </c>
      <c r="CL161" s="5">
        <f>'Taux par province et catégorie'!CK65</f>
        <v>5.1209832556803149E-2</v>
      </c>
      <c r="CM161" s="155">
        <f>'Taux par province et catégorie'!CL65</f>
        <v>3.6096908434603128E-2</v>
      </c>
    </row>
    <row r="162" spans="1:91" x14ac:dyDescent="0.25">
      <c r="A162" s="285"/>
      <c r="B162" s="279"/>
      <c r="C162" s="14" t="s">
        <v>30</v>
      </c>
      <c r="D162" s="32">
        <f t="shared" si="52"/>
        <v>0.1065496962673044</v>
      </c>
      <c r="E162" s="43">
        <f t="shared" si="53"/>
        <v>0.11086252573393576</v>
      </c>
      <c r="F162" s="27">
        <f t="shared" si="54"/>
        <v>0.11300539559957798</v>
      </c>
      <c r="G162" s="19">
        <f t="shared" si="55"/>
        <v>0.12465988391718749</v>
      </c>
      <c r="H162" s="19">
        <f t="shared" si="56"/>
        <v>0.12967640315394793</v>
      </c>
      <c r="I162" s="19">
        <f t="shared" si="57"/>
        <v>0.1432661548217235</v>
      </c>
      <c r="J162" s="84">
        <f t="shared" si="57"/>
        <v>0.14269968488761933</v>
      </c>
      <c r="K162" s="32">
        <f t="shared" si="58"/>
        <v>0.10507758506828815</v>
      </c>
      <c r="L162" s="43">
        <f t="shared" si="59"/>
        <v>0.11862857998519608</v>
      </c>
      <c r="M162" s="27">
        <f t="shared" si="60"/>
        <v>0.1123569287833123</v>
      </c>
      <c r="N162" s="19">
        <f t="shared" si="61"/>
        <v>0.12303326885282852</v>
      </c>
      <c r="O162" s="19">
        <f t="shared" si="62"/>
        <v>0.13133588827400383</v>
      </c>
      <c r="P162" s="19">
        <f t="shared" si="63"/>
        <v>0.1428763683400899</v>
      </c>
      <c r="Q162" s="84">
        <f t="shared" si="64"/>
        <v>0.14336282230422126</v>
      </c>
      <c r="R162" s="32">
        <f>'Taux par province et catégorie'!Q66</f>
        <v>7.9290698502406609E-2</v>
      </c>
      <c r="S162" s="27">
        <f>'Taux par province et catégorie'!R66</f>
        <v>9.5621947645948308E-2</v>
      </c>
      <c r="T162" s="27">
        <f>'Taux par province et catégorie'!S66</f>
        <v>9.6600672074860616E-2</v>
      </c>
      <c r="U162" s="19">
        <f>'Taux par province et catégorie'!T66</f>
        <v>0.10054744317476379</v>
      </c>
      <c r="V162" s="19">
        <f>'Taux par province et catégorie'!U66</f>
        <v>0.1143213980518725</v>
      </c>
      <c r="W162" s="19">
        <f>'Taux par province et catégorie'!V66</f>
        <v>0.11792197177148997</v>
      </c>
      <c r="X162" s="155">
        <f>'Taux par province et catégorie'!W66</f>
        <v>0.12707966873665172</v>
      </c>
      <c r="Y162" s="32">
        <f>'Taux par province et catégorie'!X66</f>
        <v>9.5590739411339304E-2</v>
      </c>
      <c r="Z162" s="27">
        <f>'Taux par province et catégorie'!Y66</f>
        <v>0.11854107731897059</v>
      </c>
      <c r="AA162" s="27">
        <f>'Taux par province et catégorie'!Z66</f>
        <v>0.12395635176894994</v>
      </c>
      <c r="AB162" s="19">
        <f>'Taux par province et catégorie'!AA66</f>
        <v>0.11972678357389378</v>
      </c>
      <c r="AC162" s="19">
        <f>'Taux par province et catégorie'!AB66</f>
        <v>0.1134498106122275</v>
      </c>
      <c r="AD162" s="19">
        <f>'Taux par province et catégorie'!AC66</f>
        <v>0.14029003000521648</v>
      </c>
      <c r="AE162" s="155">
        <f>'Taux par province et catégorie'!AD66</f>
        <v>0.13728257404412314</v>
      </c>
      <c r="AF162" s="32">
        <f>'Taux par province et catégorie'!AE66</f>
        <v>0.10525109920306752</v>
      </c>
      <c r="AG162" s="27">
        <f>'Taux par province et catégorie'!AF66</f>
        <v>0.12236884220601146</v>
      </c>
      <c r="AH162" s="27">
        <f>'Taux par province et catégorie'!AG66</f>
        <v>0.10215868202524704</v>
      </c>
      <c r="AI162" s="19">
        <f>'Taux par province et catégorie'!AH66</f>
        <v>0.11936226858520328</v>
      </c>
      <c r="AJ162" s="19">
        <f>'Taux par province et catégorie'!AI66</f>
        <v>0.13098142067799082</v>
      </c>
      <c r="AK162" s="19">
        <f>'Taux par province et catégorie'!AJ66</f>
        <v>0.13988615755030828</v>
      </c>
      <c r="AL162" s="155">
        <f>'Taux par province et catégorie'!AK66</f>
        <v>0.16749071096888163</v>
      </c>
      <c r="AM162" s="32">
        <f>'Taux par province et catégorie'!AL66</f>
        <v>0.11359588122980112</v>
      </c>
      <c r="AN162" s="27">
        <f>'Taux par province et catégorie'!AM66</f>
        <v>0.13516562770031054</v>
      </c>
      <c r="AO162" s="27">
        <f>'Taux par province et catégorie'!AN66</f>
        <v>0.11026585910599701</v>
      </c>
      <c r="AP162" s="19">
        <f>'Taux par province et catégorie'!AO66</f>
        <v>0.13382904790037781</v>
      </c>
      <c r="AQ162" s="19">
        <f>'Taux par province et catégorie'!AP66</f>
        <v>0.14933424117917266</v>
      </c>
      <c r="AR162" s="19">
        <f>'Taux par province et catégorie'!AQ66</f>
        <v>0.15691086221214315</v>
      </c>
      <c r="AS162" s="155">
        <f>'Taux par province et catégorie'!AR66</f>
        <v>0.14253571213029692</v>
      </c>
      <c r="AT162" s="5">
        <f>'Taux par province et catégorie'!AS66</f>
        <v>0.10786948570519947</v>
      </c>
      <c r="AU162" s="84">
        <f>'Taux par province et catégorie'!AT66</f>
        <v>0.1231243932201329</v>
      </c>
      <c r="AV162" s="19">
        <f>'Taux par province et catégorie'!AU66</f>
        <v>0.10744911148697175</v>
      </c>
      <c r="AW162" s="19">
        <f>'Taux par province et catégorie'!AV66</f>
        <v>0.10683477459337548</v>
      </c>
      <c r="AX162" s="19">
        <f>'Taux par province et catégorie'!AW66</f>
        <v>0.12567606998126793</v>
      </c>
      <c r="AY162" s="19">
        <f>'Taux par province et catégorie'!AX66</f>
        <v>0.14362333989464379</v>
      </c>
      <c r="AZ162" s="87">
        <f>'Taux par province et catégorie'!AY66</f>
        <v>0.14845476309395311</v>
      </c>
      <c r="BA162" s="5">
        <f>'Taux par province et catégorie'!AZ66</f>
        <v>0.12313658914421829</v>
      </c>
      <c r="BB162" s="84">
        <f>'Taux par province et catégorie'!BA66</f>
        <v>0.13096888578300039</v>
      </c>
      <c r="BC162" s="19">
        <f>'Taux par province et catégorie'!BB66</f>
        <v>0.11628103148348157</v>
      </c>
      <c r="BD162" s="19">
        <f>'Taux par province et catégorie'!BC66</f>
        <v>0.13664887417322652</v>
      </c>
      <c r="BE162" s="19">
        <f>'Taux par province et catégorie'!BD66</f>
        <v>0.13986692482788368</v>
      </c>
      <c r="BF162" s="19">
        <f>'Taux par province et catégorie'!BE66</f>
        <v>0.14630725329552285</v>
      </c>
      <c r="BG162" s="87">
        <f>'Taux par province et catégorie'!BF66</f>
        <v>0.14460730035776659</v>
      </c>
      <c r="BH162" s="32">
        <f>'Taux par province et catégorie'!BG66</f>
        <v>0.1113165808181146</v>
      </c>
      <c r="BI162" s="43">
        <f>'Taux par province et catégorie'!BH66</f>
        <v>0.13864528248788072</v>
      </c>
      <c r="BJ162" s="27">
        <f>'Taux par province et catégorie'!BI66</f>
        <v>0.12283355349164235</v>
      </c>
      <c r="BK162" s="27">
        <f>'Taux par province et catégorie'!BJ66</f>
        <v>0.1385352946710201</v>
      </c>
      <c r="BL162" s="19">
        <f>'Taux par province et catégorie'!BK66</f>
        <v>0.13863214691523329</v>
      </c>
      <c r="BM162" s="19">
        <f>'Taux par province et catégorie'!BL66</f>
        <v>0.14320668149344354</v>
      </c>
      <c r="BN162" s="87">
        <f>'Taux par province et catégorie'!BM66</f>
        <v>0.13687827886697884</v>
      </c>
      <c r="BO162" s="32">
        <f>'Taux par province et catégorie'!BN66</f>
        <v>0.10456960653215824</v>
      </c>
      <c r="BP162" s="43">
        <f>'Taux par province et catégorie'!BO66</f>
        <v>8.459258351931373E-2</v>
      </c>
      <c r="BQ162" s="27">
        <f>'Taux par province et catégorie'!BP66</f>
        <v>0.11931016882934806</v>
      </c>
      <c r="BR162" s="27">
        <f>'Taux par province et catégorie'!BQ66</f>
        <v>0.12878166415076742</v>
      </c>
      <c r="BS162" s="27">
        <f>'Taux par province et catégorie'!BR66</f>
        <v>0.13842509394638228</v>
      </c>
      <c r="BT162" s="27">
        <f>'Taux par province et catégorie'!BS66</f>
        <v>0.15486465049795117</v>
      </c>
      <c r="BU162" s="96">
        <f>'Taux par province et catégorie'!BT66</f>
        <v>0.14257357023511805</v>
      </c>
      <c r="BV162" s="32">
        <f>'Taux par province et catégorie'!BU66</f>
        <v>0.11290614753000645</v>
      </c>
      <c r="BW162" s="43">
        <f>'Taux par province et catégorie'!BV66</f>
        <v>7.4179286729683519E-2</v>
      </c>
      <c r="BX162" s="27">
        <f>'Taux par province et catégorie'!BW66</f>
        <v>0.112462268505991</v>
      </c>
      <c r="BY162" s="27">
        <f>'Taux par province et catégorie'!BX66</f>
        <v>0.13109105229191823</v>
      </c>
      <c r="BZ162" s="27">
        <f>'Taux par province et catégorie'!BY66</f>
        <v>0.11522172952651481</v>
      </c>
      <c r="CA162" s="27">
        <f>'Taux par province et catégorie'!BZ66</f>
        <v>0.13728580393900475</v>
      </c>
      <c r="CB162" s="128">
        <f>'Taux par province et catégorie'!CA66</f>
        <v>0.15174373323090126</v>
      </c>
      <c r="CC162" s="43">
        <f>'Taux par province et catégorie'!CB66</f>
        <v>0.11197013459673219</v>
      </c>
      <c r="CD162" s="27">
        <f>'Taux par province et catégorie'!CC66</f>
        <v>8.5417330728105326E-2</v>
      </c>
      <c r="CE162" s="19">
        <f>'Taux par province et catégorie'!CD66</f>
        <v>0.11873625722329044</v>
      </c>
      <c r="CF162" s="19">
        <f>'Taux par province et catégorie'!CE66</f>
        <v>0.13124163605732858</v>
      </c>
      <c r="CG162" s="19">
        <f>'Taux par province et catégorie'!CF66</f>
        <v>0.13085519582093377</v>
      </c>
      <c r="CH162" s="19">
        <f>'Taux par province et catégorie'!CG66</f>
        <v>0.15236479755751084</v>
      </c>
      <c r="CI162" s="128">
        <f>'Taux par province et catégorie'!CH66</f>
        <v>0.12835053721152195</v>
      </c>
      <c r="CJ162" s="5">
        <f>'Taux par province et catégorie'!CI66</f>
        <v>0.12548867512032391</v>
      </c>
      <c r="CK162" s="155">
        <f>'Taux par province et catégorie'!CJ66</f>
        <v>0.14256929485743647</v>
      </c>
      <c r="CL162" s="5">
        <f>'Taux par province et catégorie'!CK66</f>
        <v>0.10151620715298042</v>
      </c>
      <c r="CM162" s="155">
        <f>'Taux par province et catégorie'!CL66</f>
        <v>6.085999783058791E-2</v>
      </c>
    </row>
    <row r="163" spans="1:91" ht="13.8" thickBot="1" x14ac:dyDescent="0.3">
      <c r="A163" s="286"/>
      <c r="B163" s="280"/>
      <c r="C163" s="15" t="s">
        <v>31</v>
      </c>
      <c r="D163" s="33">
        <f t="shared" si="52"/>
        <v>7.2437749950043498E-2</v>
      </c>
      <c r="E163" s="44">
        <f t="shared" si="53"/>
        <v>6.4787419652174855E-2</v>
      </c>
      <c r="F163" s="28">
        <f t="shared" si="54"/>
        <v>6.771677349186607E-2</v>
      </c>
      <c r="G163" s="20">
        <f t="shared" si="55"/>
        <v>8.2275178280860034E-2</v>
      </c>
      <c r="H163" s="20">
        <f t="shared" si="56"/>
        <v>8.3295080328779553E-2</v>
      </c>
      <c r="I163" s="20">
        <f t="shared" si="57"/>
        <v>8.8528888832178992E-2</v>
      </c>
      <c r="J163" s="85">
        <f t="shared" si="57"/>
        <v>8.5182753554309557E-2</v>
      </c>
      <c r="K163" s="33">
        <f t="shared" si="58"/>
        <v>7.3380117790345714E-2</v>
      </c>
      <c r="L163" s="44">
        <f t="shared" si="59"/>
        <v>7.0852526338095037E-2</v>
      </c>
      <c r="M163" s="28">
        <f t="shared" si="60"/>
        <v>6.778798148257105E-2</v>
      </c>
      <c r="N163" s="20">
        <f t="shared" si="61"/>
        <v>8.3332014456636988E-2</v>
      </c>
      <c r="O163" s="20">
        <f t="shared" si="62"/>
        <v>8.4720844625784678E-2</v>
      </c>
      <c r="P163" s="20">
        <f t="shared" si="63"/>
        <v>8.9732068061693121E-2</v>
      </c>
      <c r="Q163" s="85">
        <f t="shared" si="64"/>
        <v>8.7293591458986269E-2</v>
      </c>
      <c r="R163" s="33">
        <f>'Taux par province et catégorie'!Q67</f>
        <v>4.5635052339969978E-2</v>
      </c>
      <c r="S163" s="28">
        <f>'Taux par province et catégorie'!R67</f>
        <v>4.7826841304563127E-2</v>
      </c>
      <c r="T163" s="28">
        <f>'Taux par province et catégorie'!S67</f>
        <v>5.1896946482579538E-2</v>
      </c>
      <c r="U163" s="20">
        <f>'Taux par province et catégorie'!T67</f>
        <v>5.5328074695264018E-2</v>
      </c>
      <c r="V163" s="20">
        <f>'Taux par province et catégorie'!U67</f>
        <v>6.2022400129774585E-2</v>
      </c>
      <c r="W163" s="20">
        <f>'Taux par province et catégorie'!V67</f>
        <v>6.8093605164784479E-2</v>
      </c>
      <c r="X163" s="156">
        <f>'Taux par province et catégorie'!W67</f>
        <v>6.9726264718136546E-2</v>
      </c>
      <c r="Y163" s="33">
        <f>'Taux par province et catégorie'!X67</f>
        <v>6.309092368689663E-2</v>
      </c>
      <c r="Z163" s="28">
        <f>'Taux par province et catégorie'!Y67</f>
        <v>6.5642261892704695E-2</v>
      </c>
      <c r="AA163" s="28">
        <f>'Taux par province et catégorie'!Z67</f>
        <v>8.3135322354397731E-2</v>
      </c>
      <c r="AB163" s="20">
        <f>'Taux par province et catégorie'!AA67</f>
        <v>7.6200119297210406E-2</v>
      </c>
      <c r="AC163" s="20">
        <f>'Taux par province et catégorie'!AB67</f>
        <v>7.7622026376560377E-2</v>
      </c>
      <c r="AD163" s="20">
        <f>'Taux par province et catégorie'!AC67</f>
        <v>8.1821571586968483E-2</v>
      </c>
      <c r="AE163" s="156">
        <f>'Taux par province et catégorie'!AD67</f>
        <v>7.998596289123247E-2</v>
      </c>
      <c r="AF163" s="33">
        <f>'Taux par province et catégorie'!AE67</f>
        <v>7.4459147299809625E-2</v>
      </c>
      <c r="AG163" s="28">
        <f>'Taux par province et catégorie'!AF67</f>
        <v>7.1600679413916749E-2</v>
      </c>
      <c r="AH163" s="28">
        <f>'Taux par province et catégorie'!AG67</f>
        <v>6.0884851602599412E-2</v>
      </c>
      <c r="AI163" s="20">
        <f>'Taux par province et catégorie'!AH67</f>
        <v>8.711240970415389E-2</v>
      </c>
      <c r="AJ163" s="20">
        <f>'Taux par province et catégorie'!AI67</f>
        <v>8.1584939745230942E-2</v>
      </c>
      <c r="AK163" s="20">
        <f>'Taux par province et catégorie'!AJ67</f>
        <v>8.9098253362268148E-2</v>
      </c>
      <c r="AL163" s="156">
        <f>'Taux par province et catégorie'!AK67</f>
        <v>8.289436968548676E-2</v>
      </c>
      <c r="AM163" s="33">
        <f>'Taux par province et catégorie'!AL67</f>
        <v>7.734443071679882E-2</v>
      </c>
      <c r="AN163" s="28">
        <f>'Taux par province et catégorie'!AM67</f>
        <v>7.7284193180499172E-2</v>
      </c>
      <c r="AO163" s="28">
        <f>'Taux par province et catégorie'!AN67</f>
        <v>6.5216579275730671E-2</v>
      </c>
      <c r="AP163" s="20">
        <f>'Taux par province et catégorie'!AO67</f>
        <v>8.6436803536723866E-2</v>
      </c>
      <c r="AQ163" s="20">
        <f>'Taux par province et catégorie'!AP67</f>
        <v>0.10067851303170347</v>
      </c>
      <c r="AR163" s="20">
        <f>'Taux par province et catégorie'!AQ67</f>
        <v>0.10180970250121754</v>
      </c>
      <c r="AS163" s="156">
        <f>'Taux par province et catégorie'!AR67</f>
        <v>9.3152929014990477E-2</v>
      </c>
      <c r="AT163" s="7">
        <f>'Taux par province et catégorie'!AS67</f>
        <v>8.2861321543734573E-2</v>
      </c>
      <c r="AU163" s="85">
        <f>'Taux par province et catégorie'!AT67</f>
        <v>8.4549720130285652E-2</v>
      </c>
      <c r="AV163" s="20">
        <f>'Taux par province et catégorie'!AU67</f>
        <v>6.6083722259794753E-2</v>
      </c>
      <c r="AW163" s="20">
        <f>'Taux par province et catégorie'!AV67</f>
        <v>9.0753171458679838E-2</v>
      </c>
      <c r="AX163" s="20">
        <f>'Taux par province et catégorie'!AW67</f>
        <v>8.5121542318783605E-2</v>
      </c>
      <c r="AY163" s="20">
        <f>'Taux par province et catégorie'!AX67</f>
        <v>9.6145162201050127E-2</v>
      </c>
      <c r="AZ163" s="88">
        <f>'Taux par province et catégorie'!AY67</f>
        <v>0.10025611505482668</v>
      </c>
      <c r="BA163" s="7">
        <f>'Taux par province et catégorie'!AZ67</f>
        <v>9.4314220132708557E-2</v>
      </c>
      <c r="BB163" s="85">
        <f>'Taux par province et catégorie'!BA67</f>
        <v>9.2502511497848119E-2</v>
      </c>
      <c r="BC163" s="20">
        <f>'Taux par province et catégorie'!BB67</f>
        <v>7.3420228023804074E-2</v>
      </c>
      <c r="BD163" s="20">
        <f>'Taux par province et catégorie'!BC67</f>
        <v>9.9051081887204961E-2</v>
      </c>
      <c r="BE163" s="20">
        <f>'Taux par province et catégorie'!BD67</f>
        <v>9.243873259411374E-2</v>
      </c>
      <c r="BF163" s="20">
        <f>'Taux par province et catégorie'!BE67</f>
        <v>9.7830516102808046E-2</v>
      </c>
      <c r="BG163" s="88">
        <f>'Taux par province et catégorie'!BF67</f>
        <v>9.6986417569119243E-2</v>
      </c>
      <c r="BH163" s="33">
        <f>'Taux par province et catégorie'!BG67</f>
        <v>7.7995303246405454E-2</v>
      </c>
      <c r="BI163" s="44">
        <f>'Taux par province et catégorie'!BH67</f>
        <v>8.5229637078977835E-2</v>
      </c>
      <c r="BJ163" s="28">
        <f>'Taux par province et catégorie'!BI67</f>
        <v>7.5590521412040271E-2</v>
      </c>
      <c r="BK163" s="28">
        <f>'Taux par province et catégorie'!BJ67</f>
        <v>9.2591056897868715E-2</v>
      </c>
      <c r="BL163" s="20">
        <f>'Taux par province et catégorie'!BK67</f>
        <v>8.6867367633931991E-2</v>
      </c>
      <c r="BM163" s="20">
        <f>'Taux par province et catégorie'!BL67</f>
        <v>8.8936714306391648E-2</v>
      </c>
      <c r="BN163" s="88">
        <f>'Taux par province et catégorie'!BM67</f>
        <v>8.568701166554174E-2</v>
      </c>
      <c r="BO163" s="33">
        <f>'Taux par province et catégorie'!BN67</f>
        <v>7.1340543356442132E-2</v>
      </c>
      <c r="BP163" s="44">
        <f>'Taux par province et catégorie'!BO67</f>
        <v>4.2184366205964947E-2</v>
      </c>
      <c r="BQ163" s="28">
        <f>'Taux par province et catégorie'!BP67</f>
        <v>6.607568044962199E-2</v>
      </c>
      <c r="BR163" s="28">
        <f>'Taux par province et catégorie'!BQ67</f>
        <v>7.9183398175990238E-2</v>
      </c>
      <c r="BS163" s="28">
        <f>'Taux par province et catégorie'!BR67</f>
        <v>9.1431235176178668E-2</v>
      </c>
      <c r="BT163" s="28">
        <f>'Taux par province et catégorie'!BS67</f>
        <v>9.4121019268056494E-2</v>
      </c>
      <c r="BU163" s="97">
        <f>'Taux par province et catégorie'!BT67</f>
        <v>8.9659661072556157E-2</v>
      </c>
      <c r="BV163" s="33">
        <f>'Taux par province et catégorie'!BU67</f>
        <v>7.5519159521651905E-2</v>
      </c>
      <c r="BW163" s="44">
        <f>'Taux par province et catégorie'!BV67</f>
        <v>3.7273330995212142E-2</v>
      </c>
      <c r="BX163" s="28">
        <f>'Taux par province et catégorie'!BW67</f>
        <v>7.0786578142216533E-2</v>
      </c>
      <c r="BY163" s="28">
        <f>'Taux par province et catégorie'!BX67</f>
        <v>8.3432050132646401E-2</v>
      </c>
      <c r="BZ163" s="28">
        <f>'Taux par province et catégorie'!BY67</f>
        <v>7.7339185918272338E-2</v>
      </c>
      <c r="CA163" s="28">
        <f>'Taux par province et catégorie'!BZ67</f>
        <v>8.40378834864378E-2</v>
      </c>
      <c r="CB163" s="129">
        <f>'Taux par province et catégorie'!CA67</f>
        <v>7.8152649377779077E-2</v>
      </c>
      <c r="CC163" s="44">
        <f>'Taux par province et catégorie'!CB67</f>
        <v>6.1817397656017355E-2</v>
      </c>
      <c r="CD163" s="28">
        <f>'Taux par province et catégorie'!CC67</f>
        <v>4.3780654821776115E-2</v>
      </c>
      <c r="CE163" s="20">
        <f>'Taux par province et catégorie'!CD67</f>
        <v>6.4077304915875696E-2</v>
      </c>
      <c r="CF163" s="20">
        <f>'Taux par province et catégorie'!CE67</f>
        <v>7.2663617022858076E-2</v>
      </c>
      <c r="CG163" s="20">
        <f>'Taux par province et catégorie'!CF67</f>
        <v>7.7844860363245644E-2</v>
      </c>
      <c r="CH163" s="20">
        <f>'Taux par province et catégorie'!CG67</f>
        <v>8.3394460341807045E-2</v>
      </c>
      <c r="CI163" s="129">
        <f>'Taux par province et catégorie'!CH67</f>
        <v>7.5326154493426292E-2</v>
      </c>
      <c r="CJ163" s="7">
        <f>'Taux par province et catégorie'!CI67</f>
        <v>6.5899252284335727E-2</v>
      </c>
      <c r="CK163" s="156">
        <f>'Taux par province et catégorie'!CJ67</f>
        <v>7.9886913604308829E-2</v>
      </c>
      <c r="CL163" s="7">
        <f>'Taux par province et catégorie'!CK67</f>
        <v>4.9395887655197687E-2</v>
      </c>
      <c r="CM163" s="156">
        <f>'Taux par province et catégorie'!CL67</f>
        <v>4.2478118484062681E-2</v>
      </c>
    </row>
  </sheetData>
  <mergeCells count="58">
    <mergeCell ref="A2:A3"/>
    <mergeCell ref="A1:C1"/>
    <mergeCell ref="A113:A119"/>
    <mergeCell ref="A120:A126"/>
    <mergeCell ref="A127:A133"/>
    <mergeCell ref="B127:B133"/>
    <mergeCell ref="A4:A18"/>
    <mergeCell ref="A34:A48"/>
    <mergeCell ref="A19:A33"/>
    <mergeCell ref="A49:A61"/>
    <mergeCell ref="B11:B17"/>
    <mergeCell ref="B2:B3"/>
    <mergeCell ref="C2:C3"/>
    <mergeCell ref="B49:B54"/>
    <mergeCell ref="B55:B60"/>
    <mergeCell ref="B19:B25"/>
    <mergeCell ref="A134:A139"/>
    <mergeCell ref="A140:A143"/>
    <mergeCell ref="A144:A149"/>
    <mergeCell ref="A150:A155"/>
    <mergeCell ref="A156:A163"/>
    <mergeCell ref="A62:A70"/>
    <mergeCell ref="A71:A83"/>
    <mergeCell ref="A84:A96"/>
    <mergeCell ref="A97:A112"/>
    <mergeCell ref="B62:B65"/>
    <mergeCell ref="B120:B126"/>
    <mergeCell ref="R2:X2"/>
    <mergeCell ref="Y2:AE2"/>
    <mergeCell ref="B41:B47"/>
    <mergeCell ref="B113:B119"/>
    <mergeCell ref="B97:B104"/>
    <mergeCell ref="B105:B112"/>
    <mergeCell ref="B66:B69"/>
    <mergeCell ref="B84:B89"/>
    <mergeCell ref="B90:B95"/>
    <mergeCell ref="B71:B76"/>
    <mergeCell ref="B77:B82"/>
    <mergeCell ref="D2:J2"/>
    <mergeCell ref="B150:B155"/>
    <mergeCell ref="B156:B163"/>
    <mergeCell ref="B140:B143"/>
    <mergeCell ref="B144:B149"/>
    <mergeCell ref="B134:B139"/>
    <mergeCell ref="CJ2:CK2"/>
    <mergeCell ref="CL2:CM2"/>
    <mergeCell ref="B34:B40"/>
    <mergeCell ref="B26:B32"/>
    <mergeCell ref="B4:B10"/>
    <mergeCell ref="AF2:AL2"/>
    <mergeCell ref="AM2:AS2"/>
    <mergeCell ref="AT2:AZ2"/>
    <mergeCell ref="K2:Q2"/>
    <mergeCell ref="BH2:BN2"/>
    <mergeCell ref="BA2:BG2"/>
    <mergeCell ref="BO2:BU2"/>
    <mergeCell ref="BV2:CB2"/>
    <mergeCell ref="CC2:CI2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599EB-B417-4C22-940D-37A541C1EA4E}">
  <dimension ref="A1:Y54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W12" sqref="W12"/>
    </sheetView>
  </sheetViews>
  <sheetFormatPr baseColWidth="10" defaultColWidth="11.44140625" defaultRowHeight="13.2" x14ac:dyDescent="0.25"/>
  <cols>
    <col min="1" max="1" width="16.33203125" style="9" customWidth="1"/>
    <col min="2" max="2" width="8.6640625" style="10" customWidth="1"/>
    <col min="3" max="12" width="6.33203125" bestFit="1" customWidth="1"/>
    <col min="13" max="19" width="6.33203125" customWidth="1"/>
    <col min="20" max="20" width="6.33203125" style="98" bestFit="1" customWidth="1"/>
    <col min="21" max="21" width="6.33203125" style="98" customWidth="1"/>
    <col min="22" max="22" width="6.33203125" style="98" bestFit="1" customWidth="1"/>
    <col min="23" max="23" width="6.33203125" bestFit="1" customWidth="1"/>
    <col min="24" max="24" width="6.33203125" customWidth="1"/>
    <col min="25" max="25" width="6.33203125" bestFit="1" customWidth="1"/>
  </cols>
  <sheetData>
    <row r="1" spans="1:25" ht="29.25" customHeight="1" thickBot="1" x14ac:dyDescent="0.3">
      <c r="A1" s="147" t="s">
        <v>0</v>
      </c>
      <c r="B1" s="147"/>
      <c r="M1" s="92"/>
      <c r="N1" s="92"/>
      <c r="O1" s="92"/>
      <c r="P1" s="92"/>
      <c r="Q1" s="94"/>
      <c r="R1" s="94"/>
      <c r="S1" s="94"/>
      <c r="T1" s="94"/>
      <c r="U1" s="94"/>
      <c r="V1" s="94"/>
    </row>
    <row r="2" spans="1:25" s="1" customFormat="1" ht="29.25" customHeight="1" x14ac:dyDescent="0.25">
      <c r="A2" s="273" t="s">
        <v>2</v>
      </c>
      <c r="B2" s="294" t="s">
        <v>50</v>
      </c>
      <c r="C2" s="257" t="s">
        <v>5</v>
      </c>
      <c r="D2" s="259"/>
      <c r="E2" s="257" t="s">
        <v>6</v>
      </c>
      <c r="F2" s="259"/>
      <c r="G2" s="257" t="s">
        <v>7</v>
      </c>
      <c r="H2" s="259"/>
      <c r="I2" s="257" t="s">
        <v>8</v>
      </c>
      <c r="J2" s="259"/>
      <c r="K2" s="257" t="s">
        <v>9</v>
      </c>
      <c r="L2" s="259"/>
      <c r="M2" s="257" t="s">
        <v>10</v>
      </c>
      <c r="N2" s="259"/>
      <c r="O2" s="257" t="s">
        <v>11</v>
      </c>
      <c r="P2" s="259"/>
      <c r="Q2" s="257" t="s">
        <v>12</v>
      </c>
      <c r="R2" s="258"/>
      <c r="S2" s="259"/>
      <c r="T2" s="257" t="s">
        <v>13</v>
      </c>
      <c r="U2" s="258"/>
      <c r="V2" s="259"/>
      <c r="W2" s="257" t="s">
        <v>14</v>
      </c>
      <c r="X2" s="258"/>
      <c r="Y2" s="259"/>
    </row>
    <row r="3" spans="1:25" s="1" customFormat="1" ht="26.4" customHeight="1" thickBot="1" x14ac:dyDescent="0.3">
      <c r="A3" s="274"/>
      <c r="B3" s="295"/>
      <c r="C3" s="16">
        <v>2024</v>
      </c>
      <c r="D3" s="103">
        <v>2025</v>
      </c>
      <c r="E3" s="47">
        <v>2024</v>
      </c>
      <c r="F3" s="103">
        <v>2025</v>
      </c>
      <c r="G3" s="47">
        <v>2024</v>
      </c>
      <c r="H3" s="103">
        <v>2025</v>
      </c>
      <c r="I3" s="47">
        <v>2024</v>
      </c>
      <c r="J3" s="103">
        <v>2025</v>
      </c>
      <c r="K3" s="47">
        <v>2025</v>
      </c>
      <c r="L3" s="103">
        <v>2026</v>
      </c>
      <c r="M3" s="47">
        <v>2025</v>
      </c>
      <c r="N3" s="103">
        <v>2026</v>
      </c>
      <c r="O3" s="47">
        <v>2025</v>
      </c>
      <c r="P3" s="103">
        <v>2026</v>
      </c>
      <c r="Q3" s="47">
        <v>2024</v>
      </c>
      <c r="R3" s="17">
        <v>2025</v>
      </c>
      <c r="S3" s="103">
        <v>2026</v>
      </c>
      <c r="T3" s="47">
        <v>2024</v>
      </c>
      <c r="U3" s="17">
        <v>2025</v>
      </c>
      <c r="V3" s="103">
        <v>2026</v>
      </c>
      <c r="W3" s="47">
        <v>2024</v>
      </c>
      <c r="X3" s="17">
        <v>2025</v>
      </c>
      <c r="Y3" s="103">
        <v>2026</v>
      </c>
    </row>
    <row r="4" spans="1:25" x14ac:dyDescent="0.25">
      <c r="A4" s="291" t="s">
        <v>25</v>
      </c>
      <c r="B4" s="220" t="s">
        <v>51</v>
      </c>
      <c r="C4" s="3">
        <v>7.2850386464659536E-2</v>
      </c>
      <c r="D4" s="21"/>
      <c r="E4" s="83">
        <v>8.4302031880255007E-2</v>
      </c>
      <c r="F4" s="21"/>
      <c r="G4" s="83">
        <v>8.5319349626763144E-2</v>
      </c>
      <c r="H4" s="21"/>
      <c r="I4" s="83">
        <v>9.8221298661343812E-2</v>
      </c>
      <c r="J4" s="21"/>
      <c r="K4" s="83">
        <v>9.3740844485298902E-2</v>
      </c>
      <c r="L4" s="21"/>
      <c r="M4" s="3">
        <v>9.6778500741307255E-2</v>
      </c>
      <c r="N4" s="21"/>
      <c r="O4" s="3">
        <v>8.8477917260707695E-2</v>
      </c>
      <c r="P4" s="21"/>
      <c r="Q4" s="3">
        <v>9.5537550735468033E-2</v>
      </c>
      <c r="R4" s="18">
        <v>9.3536849954949014E-2</v>
      </c>
      <c r="S4" s="21"/>
      <c r="T4" s="3">
        <v>8.1861540823187598E-2</v>
      </c>
      <c r="U4" s="18">
        <v>0.106916365627564</v>
      </c>
      <c r="V4" s="21"/>
      <c r="W4" s="3">
        <v>7.8602901630381222E-2</v>
      </c>
      <c r="X4" s="18">
        <v>8.0447870407736946E-2</v>
      </c>
      <c r="Y4" s="21"/>
    </row>
    <row r="5" spans="1:25" x14ac:dyDescent="0.25">
      <c r="A5" s="292"/>
      <c r="B5" s="191" t="s">
        <v>52</v>
      </c>
      <c r="C5" s="5">
        <v>6.7081849422236828E-2</v>
      </c>
      <c r="D5" s="22"/>
      <c r="E5" s="84">
        <v>7.2640840744330748E-2</v>
      </c>
      <c r="F5" s="22"/>
      <c r="G5" s="84">
        <v>7.0195496689628753E-2</v>
      </c>
      <c r="H5" s="22"/>
      <c r="I5" s="84">
        <v>7.1346972788064664E-2</v>
      </c>
      <c r="J5" s="22"/>
      <c r="K5" s="84">
        <v>7.2180712586446358E-2</v>
      </c>
      <c r="L5" s="22"/>
      <c r="M5" s="5">
        <v>8.1340454571688078E-2</v>
      </c>
      <c r="N5" s="22"/>
      <c r="O5" s="5">
        <v>7.49672445003806E-2</v>
      </c>
      <c r="P5" s="22"/>
      <c r="Q5" s="5">
        <v>7.1676157457196868E-2</v>
      </c>
      <c r="R5" s="19">
        <v>7.7163296154505304E-2</v>
      </c>
      <c r="S5" s="22"/>
      <c r="T5" s="5">
        <v>6.6743039127513032E-2</v>
      </c>
      <c r="U5" s="19">
        <v>8.8440865744308816E-2</v>
      </c>
      <c r="V5" s="22"/>
      <c r="W5" s="5">
        <v>6.5809895037604191E-2</v>
      </c>
      <c r="X5" s="19">
        <v>6.5571805170360223E-2</v>
      </c>
      <c r="Y5" s="22"/>
    </row>
    <row r="6" spans="1:25" s="8" customFormat="1" ht="13.5" customHeight="1" thickBot="1" x14ac:dyDescent="0.3">
      <c r="A6" s="293"/>
      <c r="B6" s="15" t="s">
        <v>31</v>
      </c>
      <c r="C6" s="7">
        <v>7.079310468217713E-2</v>
      </c>
      <c r="D6" s="23"/>
      <c r="E6" s="85">
        <v>8.0104848738851667E-2</v>
      </c>
      <c r="F6" s="23"/>
      <c r="G6" s="85">
        <v>7.9976589611802415E-2</v>
      </c>
      <c r="H6" s="23"/>
      <c r="I6" s="85">
        <v>8.8728536327078195E-2</v>
      </c>
      <c r="J6" s="23"/>
      <c r="K6" s="85">
        <v>8.6110077919632266E-2</v>
      </c>
      <c r="L6" s="23"/>
      <c r="M6" s="7">
        <v>9.1340736304309722E-2</v>
      </c>
      <c r="N6" s="23"/>
      <c r="O6" s="7">
        <v>8.374200760415336E-2</v>
      </c>
      <c r="P6" s="23"/>
      <c r="Q6" s="7">
        <v>8.6970100623448052E-2</v>
      </c>
      <c r="R6" s="20">
        <v>8.7811913340962999E-2</v>
      </c>
      <c r="S6" s="23"/>
      <c r="T6" s="7">
        <v>7.643122827239246E-2</v>
      </c>
      <c r="U6" s="20">
        <v>0.10030707071644286</v>
      </c>
      <c r="V6" s="23"/>
      <c r="W6" s="7">
        <v>7.4007402810171902E-2</v>
      </c>
      <c r="X6" s="20">
        <v>7.5269881942244682E-2</v>
      </c>
      <c r="Y6" s="23"/>
    </row>
    <row r="7" spans="1:25" ht="12.75" customHeight="1" x14ac:dyDescent="0.25">
      <c r="A7" s="291" t="s">
        <v>26</v>
      </c>
      <c r="B7" s="13" t="s">
        <v>51</v>
      </c>
      <c r="C7" s="3">
        <v>7.2702955786142984E-2</v>
      </c>
      <c r="D7" s="21"/>
      <c r="E7" s="83">
        <v>8.4106167653333355E-2</v>
      </c>
      <c r="F7" s="21"/>
      <c r="G7" s="83">
        <v>8.775048820266966E-2</v>
      </c>
      <c r="H7" s="21"/>
      <c r="I7" s="83">
        <v>9.912610074152331E-2</v>
      </c>
      <c r="J7" s="21"/>
      <c r="K7" s="83">
        <v>0.10896853641911411</v>
      </c>
      <c r="L7" s="21"/>
      <c r="M7" s="3">
        <v>0.10464073495742549</v>
      </c>
      <c r="N7" s="21"/>
      <c r="O7" s="3">
        <v>9.0915973873714653E-2</v>
      </c>
      <c r="P7" s="21"/>
      <c r="Q7" s="3">
        <v>0.10099058323281243</v>
      </c>
      <c r="R7" s="18">
        <v>9.5120662207387699E-2</v>
      </c>
      <c r="S7" s="21"/>
      <c r="T7" s="3">
        <v>9.0601718047103083E-2</v>
      </c>
      <c r="U7" s="18">
        <v>8.2906037628128607E-2</v>
      </c>
      <c r="V7" s="21"/>
      <c r="W7" s="3">
        <v>8.8860668952974411E-2</v>
      </c>
      <c r="X7" s="18">
        <v>7.9838921238093635E-2</v>
      </c>
      <c r="Y7" s="21"/>
    </row>
    <row r="8" spans="1:25" x14ac:dyDescent="0.25">
      <c r="A8" s="292"/>
      <c r="B8" s="14" t="s">
        <v>52</v>
      </c>
      <c r="C8" s="5">
        <v>5.3547085628644256E-2</v>
      </c>
      <c r="D8" s="22"/>
      <c r="E8" s="84">
        <v>6.1149578839664709E-2</v>
      </c>
      <c r="F8" s="22"/>
      <c r="G8" s="84">
        <v>6.2448751563392225E-2</v>
      </c>
      <c r="H8" s="22"/>
      <c r="I8" s="84">
        <v>6.9764889741392333E-2</v>
      </c>
      <c r="J8" s="22"/>
      <c r="K8" s="84">
        <v>7.404623779962044E-2</v>
      </c>
      <c r="L8" s="22"/>
      <c r="M8" s="5">
        <v>7.1681587984756184E-2</v>
      </c>
      <c r="N8" s="22"/>
      <c r="O8" s="5">
        <v>6.5942388221846088E-2</v>
      </c>
      <c r="P8" s="22"/>
      <c r="Q8" s="5">
        <v>6.9597386647217166E-2</v>
      </c>
      <c r="R8" s="19">
        <v>6.834346054621869E-2</v>
      </c>
      <c r="S8" s="22"/>
      <c r="T8" s="5">
        <v>6.2291892888601957E-2</v>
      </c>
      <c r="U8" s="19">
        <v>5.6881131136011252E-2</v>
      </c>
      <c r="V8" s="22"/>
      <c r="W8" s="5">
        <v>5.7788938567102481E-2</v>
      </c>
      <c r="X8" s="19">
        <v>5.2942815944579481E-2</v>
      </c>
      <c r="Y8" s="22"/>
    </row>
    <row r="9" spans="1:25" s="8" customFormat="1" ht="13.8" thickBot="1" x14ac:dyDescent="0.3">
      <c r="A9" s="293"/>
      <c r="B9" s="15" t="s">
        <v>31</v>
      </c>
      <c r="C9" s="7">
        <v>6.7508963674334982E-2</v>
      </c>
      <c r="D9" s="23"/>
      <c r="E9" s="85">
        <v>7.7862257250486136E-2</v>
      </c>
      <c r="F9" s="23"/>
      <c r="G9" s="85">
        <v>8.0803940319801454E-2</v>
      </c>
      <c r="H9" s="23"/>
      <c r="I9" s="85">
        <v>9.1085444661367365E-2</v>
      </c>
      <c r="J9" s="23"/>
      <c r="K9" s="85">
        <v>9.9382869579391478E-2</v>
      </c>
      <c r="L9" s="23"/>
      <c r="M9" s="7">
        <v>9.5610320938508228E-2</v>
      </c>
      <c r="N9" s="23"/>
      <c r="O9" s="7">
        <v>8.4068272780078168E-2</v>
      </c>
      <c r="P9" s="23"/>
      <c r="Q9" s="7">
        <v>9.2408840683707846E-2</v>
      </c>
      <c r="R9" s="20">
        <v>8.7776260827203453E-2</v>
      </c>
      <c r="S9" s="23"/>
      <c r="T9" s="7">
        <v>8.2889039504237899E-2</v>
      </c>
      <c r="U9" s="20">
        <v>7.5787646926595606E-2</v>
      </c>
      <c r="V9" s="23"/>
      <c r="W9" s="7">
        <v>8.0416047406693558E-2</v>
      </c>
      <c r="X9" s="20">
        <v>7.2495852684219653E-2</v>
      </c>
      <c r="Y9" s="23"/>
    </row>
    <row r="10" spans="1:25" x14ac:dyDescent="0.25">
      <c r="A10" s="291" t="s">
        <v>36</v>
      </c>
      <c r="B10" s="13" t="s">
        <v>51</v>
      </c>
      <c r="C10" s="3">
        <v>7.7167372961324976E-2</v>
      </c>
      <c r="D10" s="21"/>
      <c r="E10" s="83">
        <v>9.1727780948480844E-2</v>
      </c>
      <c r="F10" s="21"/>
      <c r="G10" s="83">
        <v>8.7391210028509872E-2</v>
      </c>
      <c r="H10" s="21"/>
      <c r="I10" s="83">
        <v>0.11125671450133265</v>
      </c>
      <c r="J10" s="21"/>
      <c r="K10" s="83">
        <v>0.11305481488867528</v>
      </c>
      <c r="L10" s="21"/>
      <c r="M10" s="3">
        <v>0.10368982294360583</v>
      </c>
      <c r="N10" s="21"/>
      <c r="O10" s="3">
        <v>8.6862839051900828E-2</v>
      </c>
      <c r="P10" s="21"/>
      <c r="Q10" s="3">
        <v>0.10759853270224291</v>
      </c>
      <c r="R10" s="18">
        <v>9.5007801107892517E-2</v>
      </c>
      <c r="S10" s="21"/>
      <c r="T10" s="3">
        <v>9.173213126137493E-2</v>
      </c>
      <c r="U10" s="18">
        <v>7.8697596776127227E-2</v>
      </c>
      <c r="V10" s="21"/>
      <c r="W10" s="3">
        <v>0.10004578757558151</v>
      </c>
      <c r="X10" s="18">
        <v>8.7609802642291984E-2</v>
      </c>
      <c r="Y10" s="21"/>
    </row>
    <row r="11" spans="1:25" x14ac:dyDescent="0.25">
      <c r="A11" s="292"/>
      <c r="B11" s="14" t="s">
        <v>52</v>
      </c>
      <c r="C11" s="5">
        <v>7.3685651981854811E-2</v>
      </c>
      <c r="D11" s="22"/>
      <c r="E11" s="84">
        <v>8.5058039855036224E-2</v>
      </c>
      <c r="F11" s="22"/>
      <c r="G11" s="84">
        <v>6.5219486673601473E-2</v>
      </c>
      <c r="H11" s="22"/>
      <c r="I11" s="84">
        <v>9.6603242154629745E-2</v>
      </c>
      <c r="J11" s="22"/>
      <c r="K11" s="84">
        <v>8.9037325964287803E-2</v>
      </c>
      <c r="L11" s="22"/>
      <c r="M11" s="5">
        <v>9.5018424643400601E-2</v>
      </c>
      <c r="N11" s="22"/>
      <c r="O11" s="5">
        <v>5.906544969167872E-2</v>
      </c>
      <c r="P11" s="22"/>
      <c r="Q11" s="5">
        <v>8.7200680788697027E-2</v>
      </c>
      <c r="R11" s="19">
        <v>6.5942496899093664E-2</v>
      </c>
      <c r="S11" s="22"/>
      <c r="T11" s="5">
        <v>8.6157106805238318E-2</v>
      </c>
      <c r="U11" s="19">
        <v>6.2511206322853924E-2</v>
      </c>
      <c r="V11" s="22"/>
      <c r="W11" s="5">
        <v>9.7968752027472433E-2</v>
      </c>
      <c r="X11" s="19">
        <v>6.7388501021734687E-2</v>
      </c>
      <c r="Y11" s="22"/>
    </row>
    <row r="12" spans="1:25" s="8" customFormat="1" ht="13.5" customHeight="1" thickBot="1" x14ac:dyDescent="0.3">
      <c r="A12" s="293"/>
      <c r="B12" s="15" t="s">
        <v>31</v>
      </c>
      <c r="C12" s="7">
        <v>7.6910812233280362E-2</v>
      </c>
      <c r="D12" s="23"/>
      <c r="E12" s="85">
        <v>9.1228240697262444E-2</v>
      </c>
      <c r="F12" s="23"/>
      <c r="G12" s="85">
        <v>8.5762036560365379E-2</v>
      </c>
      <c r="H12" s="23"/>
      <c r="I12" s="85">
        <v>0.11017874640493332</v>
      </c>
      <c r="J12" s="23"/>
      <c r="K12" s="85">
        <v>0.11132880508950338</v>
      </c>
      <c r="L12" s="23"/>
      <c r="M12" s="7">
        <v>0.10305993391311377</v>
      </c>
      <c r="N12" s="23"/>
      <c r="O12" s="7">
        <v>8.4906749963487557E-2</v>
      </c>
      <c r="P12" s="23"/>
      <c r="Q12" s="7">
        <v>0.10609530742395824</v>
      </c>
      <c r="R12" s="20">
        <v>9.2956494234231329E-2</v>
      </c>
      <c r="S12" s="23"/>
      <c r="T12" s="7">
        <v>9.132371870362635E-2</v>
      </c>
      <c r="U12" s="20">
        <v>7.7565648258782927E-2</v>
      </c>
      <c r="V12" s="23"/>
      <c r="W12" s="7">
        <v>9.989454531918121E-2</v>
      </c>
      <c r="X12" s="20">
        <v>8.6192376813402957E-2</v>
      </c>
      <c r="Y12" s="23"/>
    </row>
    <row r="13" spans="1:25" ht="12.75" customHeight="1" x14ac:dyDescent="0.25">
      <c r="A13" s="291" t="s">
        <v>27</v>
      </c>
      <c r="B13" s="13" t="s">
        <v>51</v>
      </c>
      <c r="C13" s="3">
        <v>8.0233447085778717E-2</v>
      </c>
      <c r="D13" s="21"/>
      <c r="E13" s="83">
        <v>9.6935801222275214E-2</v>
      </c>
      <c r="F13" s="21"/>
      <c r="G13" s="83">
        <v>0.10262860222470545</v>
      </c>
      <c r="H13" s="21"/>
      <c r="I13" s="83">
        <v>0.11538867840772815</v>
      </c>
      <c r="J13" s="21"/>
      <c r="K13" s="83">
        <v>0.11565834289921843</v>
      </c>
      <c r="L13" s="21"/>
      <c r="M13" s="3">
        <v>0.11432817403591117</v>
      </c>
      <c r="N13" s="21"/>
      <c r="O13" s="3">
        <v>0.10348228601880781</v>
      </c>
      <c r="P13" s="21"/>
      <c r="Q13" s="3">
        <v>0.10397841892528351</v>
      </c>
      <c r="R13" s="18">
        <v>0.10749241299095279</v>
      </c>
      <c r="S13" s="21"/>
      <c r="T13" s="3">
        <v>9.4089484771379378E-2</v>
      </c>
      <c r="U13" s="18">
        <v>9.4361604387522294E-2</v>
      </c>
      <c r="V13" s="21"/>
      <c r="W13" s="3">
        <v>9.8425227819238278E-2</v>
      </c>
      <c r="X13" s="18">
        <v>9.8216920672172719E-2</v>
      </c>
      <c r="Y13" s="21"/>
    </row>
    <row r="14" spans="1:25" x14ac:dyDescent="0.25">
      <c r="A14" s="292"/>
      <c r="B14" s="14" t="s">
        <v>52</v>
      </c>
      <c r="C14" s="5">
        <v>5.6577498118465401E-2</v>
      </c>
      <c r="D14" s="22"/>
      <c r="E14" s="84">
        <v>6.8084755298254293E-2</v>
      </c>
      <c r="F14" s="22"/>
      <c r="G14" s="84">
        <v>7.263744938836382E-2</v>
      </c>
      <c r="H14" s="22"/>
      <c r="I14" s="84">
        <v>7.9975164766621795E-2</v>
      </c>
      <c r="J14" s="22"/>
      <c r="K14" s="84">
        <v>7.9347742567359963E-2</v>
      </c>
      <c r="L14" s="22"/>
      <c r="M14" s="5">
        <v>8.2436381121619787E-2</v>
      </c>
      <c r="N14" s="22"/>
      <c r="O14" s="5">
        <v>7.5732636106072518E-2</v>
      </c>
      <c r="P14" s="22"/>
      <c r="Q14" s="5">
        <v>7.8598642642392427E-2</v>
      </c>
      <c r="R14" s="19">
        <v>7.8529303114645371E-2</v>
      </c>
      <c r="S14" s="22"/>
      <c r="T14" s="5">
        <v>7.0023225833515057E-2</v>
      </c>
      <c r="U14" s="19">
        <v>6.7063932134266688E-2</v>
      </c>
      <c r="V14" s="22"/>
      <c r="W14" s="5">
        <v>7.5798950418547048E-2</v>
      </c>
      <c r="X14" s="19">
        <v>6.4871449322524546E-2</v>
      </c>
      <c r="Y14" s="22"/>
    </row>
    <row r="15" spans="1:25" s="8" customFormat="1" ht="13.8" thickBot="1" x14ac:dyDescent="0.3">
      <c r="A15" s="293"/>
      <c r="B15" s="15" t="s">
        <v>31</v>
      </c>
      <c r="C15" s="7">
        <v>7.0876534903964547E-2</v>
      </c>
      <c r="D15" s="23"/>
      <c r="E15" s="85">
        <v>8.5499727182545837E-2</v>
      </c>
      <c r="F15" s="23"/>
      <c r="G15" s="85">
        <v>9.0652563522470184E-2</v>
      </c>
      <c r="H15" s="23"/>
      <c r="I15" s="85">
        <v>0.10123835010125898</v>
      </c>
      <c r="J15" s="23"/>
      <c r="K15" s="85">
        <v>0.10115619351840174</v>
      </c>
      <c r="L15" s="23"/>
      <c r="M15" s="7">
        <v>0.10157471722756076</v>
      </c>
      <c r="N15" s="23"/>
      <c r="O15" s="7">
        <v>9.239542001694237E-2</v>
      </c>
      <c r="P15" s="23"/>
      <c r="Q15" s="7">
        <v>9.3932246674347811E-2</v>
      </c>
      <c r="R15" s="20">
        <v>9.5892665026271126E-2</v>
      </c>
      <c r="S15" s="23"/>
      <c r="T15" s="7">
        <v>8.4578363396273643E-2</v>
      </c>
      <c r="U15" s="20">
        <v>8.3407694364285523E-2</v>
      </c>
      <c r="V15" s="23"/>
      <c r="W15" s="7">
        <v>8.9471578303562213E-2</v>
      </c>
      <c r="X15" s="20">
        <v>8.4939938770792978E-2</v>
      </c>
      <c r="Y15" s="23"/>
    </row>
    <row r="16" spans="1:25" x14ac:dyDescent="0.25">
      <c r="A16" s="291" t="s">
        <v>28</v>
      </c>
      <c r="B16" s="13" t="s">
        <v>51</v>
      </c>
      <c r="C16" s="3">
        <v>5.9867948679737694E-2</v>
      </c>
      <c r="D16" s="21"/>
      <c r="E16" s="83">
        <v>6.8747271537651575E-2</v>
      </c>
      <c r="F16" s="21"/>
      <c r="G16" s="83">
        <v>7.3079116503994013E-2</v>
      </c>
      <c r="H16" s="21"/>
      <c r="I16" s="83">
        <v>8.5365472047241778E-2</v>
      </c>
      <c r="J16" s="21"/>
      <c r="K16" s="83">
        <v>9.1712099899825192E-2</v>
      </c>
      <c r="L16" s="21"/>
      <c r="M16" s="3">
        <v>8.762842003549455E-2</v>
      </c>
      <c r="N16" s="21"/>
      <c r="O16" s="3">
        <v>7.0346068243421572E-2</v>
      </c>
      <c r="P16" s="21"/>
      <c r="Q16" s="3">
        <v>8.8830004007264082E-2</v>
      </c>
      <c r="R16" s="18">
        <v>7.7566446541135606E-2</v>
      </c>
      <c r="S16" s="21"/>
      <c r="T16" s="3">
        <v>7.5095747357686274E-2</v>
      </c>
      <c r="U16" s="18">
        <v>6.4152508874463207E-2</v>
      </c>
      <c r="V16" s="21"/>
      <c r="W16" s="3">
        <v>8.6389691456198334E-2</v>
      </c>
      <c r="X16" s="18">
        <v>7.0004526570430645E-2</v>
      </c>
      <c r="Y16" s="21"/>
    </row>
    <row r="17" spans="1:25" x14ac:dyDescent="0.25">
      <c r="A17" s="292"/>
      <c r="B17" s="14" t="s">
        <v>52</v>
      </c>
      <c r="C17" s="5">
        <v>3.7976347223585623E-2</v>
      </c>
      <c r="D17" s="22"/>
      <c r="E17" s="84">
        <v>5.9311538524188301E-2</v>
      </c>
      <c r="F17" s="22"/>
      <c r="G17" s="84">
        <v>2.4860221107502609E-2</v>
      </c>
      <c r="H17" s="22"/>
      <c r="I17" s="84">
        <v>4.5338215116707263E-2</v>
      </c>
      <c r="J17" s="22"/>
      <c r="K17" s="84">
        <v>5.9821485358900341E-2</v>
      </c>
      <c r="L17" s="22"/>
      <c r="M17" s="5">
        <v>7.4762158303183862E-2</v>
      </c>
      <c r="N17" s="22"/>
      <c r="O17" s="5">
        <v>5.7165163138017096E-2</v>
      </c>
      <c r="P17" s="22"/>
      <c r="Q17" s="5">
        <v>4.9845964018678232E-2</v>
      </c>
      <c r="R17" s="19">
        <v>6.764926152656206E-2</v>
      </c>
      <c r="S17" s="22"/>
      <c r="T17" s="5">
        <v>5.6986938812602188E-2</v>
      </c>
      <c r="U17" s="19">
        <v>4.7225064340467596E-2</v>
      </c>
      <c r="V17" s="22"/>
      <c r="W17" s="5">
        <v>7.5654156589594457E-2</v>
      </c>
      <c r="X17" s="19">
        <v>5.0239759916334822E-2</v>
      </c>
      <c r="Y17" s="22"/>
    </row>
    <row r="18" spans="1:25" s="8" customFormat="1" ht="13.8" thickBot="1" x14ac:dyDescent="0.3">
      <c r="A18" s="293"/>
      <c r="B18" s="15" t="s">
        <v>31</v>
      </c>
      <c r="C18" s="7">
        <v>5.9170500721924028E-2</v>
      </c>
      <c r="D18" s="23"/>
      <c r="E18" s="85">
        <v>6.8450249485464673E-2</v>
      </c>
      <c r="F18" s="23"/>
      <c r="G18" s="85">
        <v>7.1529824104955744E-2</v>
      </c>
      <c r="H18" s="23"/>
      <c r="I18" s="85">
        <v>8.4066348828381987E-2</v>
      </c>
      <c r="J18" s="23"/>
      <c r="K18" s="85">
        <v>9.0648191438570461E-2</v>
      </c>
      <c r="L18" s="23"/>
      <c r="M18" s="7">
        <v>8.7195340794524859E-2</v>
      </c>
      <c r="N18" s="23"/>
      <c r="O18" s="7">
        <v>6.9902314239145336E-2</v>
      </c>
      <c r="P18" s="23"/>
      <c r="Q18" s="7">
        <v>8.7356832073501048E-2</v>
      </c>
      <c r="R18" s="20">
        <v>7.7238113616994092E-2</v>
      </c>
      <c r="S18" s="23"/>
      <c r="T18" s="7">
        <v>7.4407018879122794E-2</v>
      </c>
      <c r="U18" s="20">
        <v>6.3594786605239886E-2</v>
      </c>
      <c r="V18" s="23"/>
      <c r="W18" s="7">
        <v>8.5985147827959463E-2</v>
      </c>
      <c r="X18" s="20">
        <v>6.9351613183023242E-2</v>
      </c>
      <c r="Y18" s="23"/>
    </row>
    <row r="19" spans="1:25" ht="12.75" customHeight="1" x14ac:dyDescent="0.25">
      <c r="A19" s="291" t="s">
        <v>29</v>
      </c>
      <c r="B19" s="13" t="s">
        <v>51</v>
      </c>
      <c r="C19" s="3">
        <v>7.2698907571329463E-2</v>
      </c>
      <c r="D19" s="21"/>
      <c r="E19" s="83">
        <v>8.5004027965421974E-2</v>
      </c>
      <c r="F19" s="21"/>
      <c r="G19" s="83">
        <v>8.9343567784094233E-2</v>
      </c>
      <c r="H19" s="21"/>
      <c r="I19" s="83">
        <v>9.530296954194746E-2</v>
      </c>
      <c r="J19" s="21"/>
      <c r="K19" s="83">
        <v>9.6395687824276488E-2</v>
      </c>
      <c r="L19" s="21"/>
      <c r="M19" s="3">
        <v>9.3656410302997276E-2</v>
      </c>
      <c r="N19" s="21"/>
      <c r="O19" s="3">
        <v>8.6566548927438869E-2</v>
      </c>
      <c r="P19" s="21"/>
      <c r="Q19" s="3">
        <v>8.4975380770509368E-2</v>
      </c>
      <c r="R19" s="18">
        <v>9.1281738261008924E-2</v>
      </c>
      <c r="S19" s="21"/>
      <c r="T19" s="3">
        <v>7.2483661168664046E-2</v>
      </c>
      <c r="U19" s="18">
        <v>8.1363039062347806E-2</v>
      </c>
      <c r="V19" s="21"/>
      <c r="W19" s="3">
        <v>7.4632878103077421E-2</v>
      </c>
      <c r="X19" s="18">
        <v>8.2144490613735244E-2</v>
      </c>
      <c r="Y19" s="21"/>
    </row>
    <row r="20" spans="1:25" x14ac:dyDescent="0.25">
      <c r="A20" s="292"/>
      <c r="B20" s="14" t="s">
        <v>52</v>
      </c>
      <c r="C20" s="5">
        <v>5.6689641701856162E-2</v>
      </c>
      <c r="D20" s="22"/>
      <c r="E20" s="84">
        <v>6.2127995790966527E-2</v>
      </c>
      <c r="F20" s="22"/>
      <c r="G20" s="84">
        <v>6.2573742039720687E-2</v>
      </c>
      <c r="H20" s="22"/>
      <c r="I20" s="84">
        <v>6.2557234427739042E-2</v>
      </c>
      <c r="J20" s="22"/>
      <c r="K20" s="84">
        <v>6.80011174660793E-2</v>
      </c>
      <c r="L20" s="22"/>
      <c r="M20" s="5">
        <v>6.2683221316119364E-2</v>
      </c>
      <c r="N20" s="22"/>
      <c r="O20" s="5">
        <v>6.6859348655382317E-2</v>
      </c>
      <c r="P20" s="22"/>
      <c r="Q20" s="5">
        <v>6.7072906212273645E-2</v>
      </c>
      <c r="R20" s="19">
        <v>6.4264127080597866E-2</v>
      </c>
      <c r="S20" s="22"/>
      <c r="T20" s="5">
        <v>6.0164503179833961E-2</v>
      </c>
      <c r="U20" s="19">
        <v>4.9414708524959133E-2</v>
      </c>
      <c r="V20" s="22"/>
      <c r="W20" s="5">
        <v>6.955832376367789E-2</v>
      </c>
      <c r="X20" s="19">
        <v>5.6454761401570568E-2</v>
      </c>
      <c r="Y20" s="22"/>
    </row>
    <row r="21" spans="1:25" s="8" customFormat="1" ht="13.5" customHeight="1" thickBot="1" x14ac:dyDescent="0.3">
      <c r="A21" s="293"/>
      <c r="B21" s="15" t="s">
        <v>31</v>
      </c>
      <c r="C21" s="7">
        <v>6.9076334784500412E-2</v>
      </c>
      <c r="D21" s="23"/>
      <c r="E21" s="85">
        <v>7.9847497205146126E-2</v>
      </c>
      <c r="F21" s="23"/>
      <c r="G21" s="85">
        <v>8.3324190202415285E-2</v>
      </c>
      <c r="H21" s="23"/>
      <c r="I21" s="85">
        <v>8.7907869195860355E-2</v>
      </c>
      <c r="J21" s="23"/>
      <c r="K21" s="85">
        <v>8.9951718496082078E-2</v>
      </c>
      <c r="L21" s="23"/>
      <c r="M21" s="7">
        <v>8.6663426455517903E-2</v>
      </c>
      <c r="N21" s="23"/>
      <c r="O21" s="7">
        <v>8.2114766063916447E-2</v>
      </c>
      <c r="P21" s="23"/>
      <c r="Q21" s="7">
        <v>8.1448956255507632E-2</v>
      </c>
      <c r="R21" s="20">
        <v>8.5176879145804615E-2</v>
      </c>
      <c r="S21" s="23"/>
      <c r="T21" s="7">
        <v>7.0051885859959709E-2</v>
      </c>
      <c r="U21" s="20">
        <v>7.4067440662012526E-2</v>
      </c>
      <c r="V21" s="23"/>
      <c r="W21" s="7">
        <v>7.3634511932761534E-2</v>
      </c>
      <c r="X21" s="20">
        <v>7.6339340109097542E-2</v>
      </c>
      <c r="Y21" s="23"/>
    </row>
    <row r="22" spans="1:25" ht="12.75" customHeight="1" x14ac:dyDescent="0.25">
      <c r="A22" s="291" t="s">
        <v>30</v>
      </c>
      <c r="B22" s="13" t="s">
        <v>51</v>
      </c>
      <c r="C22" s="3">
        <v>0.14421145269272256</v>
      </c>
      <c r="D22" s="21"/>
      <c r="E22" s="83">
        <v>0.15378349946918446</v>
      </c>
      <c r="F22" s="21"/>
      <c r="G22" s="83">
        <v>0.15149411601531043</v>
      </c>
      <c r="H22" s="21"/>
      <c r="I22" s="83">
        <v>0.16399638270704345</v>
      </c>
      <c r="J22" s="21"/>
      <c r="K22" s="83">
        <v>0.16476630760167729</v>
      </c>
      <c r="L22" s="21"/>
      <c r="M22" s="3">
        <v>0.16209233084238947</v>
      </c>
      <c r="N22" s="21"/>
      <c r="O22" s="3">
        <v>0.15531625596736495</v>
      </c>
      <c r="P22" s="21"/>
      <c r="Q22" s="3">
        <v>0.17721685022444419</v>
      </c>
      <c r="R22" s="18">
        <v>0.16196280922674389</v>
      </c>
      <c r="S22" s="21"/>
      <c r="T22" s="3">
        <v>0.15667337121522681</v>
      </c>
      <c r="U22" s="18">
        <v>0.16658042546952939</v>
      </c>
      <c r="V22" s="21"/>
      <c r="W22" s="3">
        <v>0.17051303056286951</v>
      </c>
      <c r="X22" s="18">
        <v>0.14475412990718456</v>
      </c>
      <c r="Y22" s="21"/>
    </row>
    <row r="23" spans="1:25" x14ac:dyDescent="0.25">
      <c r="A23" s="292"/>
      <c r="B23" s="14" t="s">
        <v>52</v>
      </c>
      <c r="C23" s="5">
        <v>9.9443253641192969E-2</v>
      </c>
      <c r="D23" s="22"/>
      <c r="E23" s="84">
        <v>0.10942483169635979</v>
      </c>
      <c r="F23" s="22"/>
      <c r="G23" s="84">
        <v>0.10514707285140826</v>
      </c>
      <c r="H23" s="22"/>
      <c r="I23" s="84">
        <v>0.10888473251674162</v>
      </c>
      <c r="J23" s="22"/>
      <c r="K23" s="84">
        <v>0.122748778181381</v>
      </c>
      <c r="L23" s="22"/>
      <c r="M23" s="5">
        <v>0.11703964373921867</v>
      </c>
      <c r="N23" s="22"/>
      <c r="O23" s="5">
        <v>0.1077808932968109</v>
      </c>
      <c r="P23" s="22"/>
      <c r="Q23" s="5">
        <v>0.11841500474577396</v>
      </c>
      <c r="R23" s="19">
        <v>0.11181020761074842</v>
      </c>
      <c r="S23" s="22"/>
      <c r="T23" s="5">
        <v>0.10587312478182295</v>
      </c>
      <c r="U23" s="19">
        <v>0.12640771087744881</v>
      </c>
      <c r="V23" s="22"/>
      <c r="W23" s="5">
        <v>0.12320351462694386</v>
      </c>
      <c r="X23" s="19">
        <v>0.10242573883661112</v>
      </c>
      <c r="Y23" s="22"/>
    </row>
    <row r="24" spans="1:25" s="8" customFormat="1" ht="13.5" customHeight="1" thickBot="1" x14ac:dyDescent="0.3">
      <c r="A24" s="293"/>
      <c r="B24" s="15" t="s">
        <v>31</v>
      </c>
      <c r="C24" s="7">
        <v>0.12707966873665141</v>
      </c>
      <c r="D24" s="23"/>
      <c r="E24" s="85">
        <v>0.13687945690761857</v>
      </c>
      <c r="F24" s="23"/>
      <c r="G24" s="85">
        <v>0.13357863015655214</v>
      </c>
      <c r="H24" s="23"/>
      <c r="I24" s="85">
        <v>0.1426755121717817</v>
      </c>
      <c r="J24" s="23"/>
      <c r="K24" s="85">
        <v>0.148454763093953</v>
      </c>
      <c r="L24" s="23"/>
      <c r="M24" s="7">
        <v>0.14460730035776539</v>
      </c>
      <c r="N24" s="23"/>
      <c r="O24" s="7">
        <v>0.13687827886697879</v>
      </c>
      <c r="P24" s="23"/>
      <c r="Q24" s="7">
        <v>0.15486465049795098</v>
      </c>
      <c r="R24" s="20">
        <v>0.14257357023511757</v>
      </c>
      <c r="S24" s="23"/>
      <c r="T24" s="7">
        <v>0.13728580393900461</v>
      </c>
      <c r="U24" s="20">
        <v>0.15174373323090132</v>
      </c>
      <c r="V24" s="23"/>
      <c r="W24" s="7">
        <v>0.15236479755750992</v>
      </c>
      <c r="X24" s="20">
        <v>0.12835053721152154</v>
      </c>
      <c r="Y24" s="23"/>
    </row>
    <row r="25" spans="1:25" x14ac:dyDescent="0.25">
      <c r="A25" s="291" t="s">
        <v>31</v>
      </c>
      <c r="B25" s="13" t="s">
        <v>51</v>
      </c>
      <c r="C25" s="3">
        <v>7.4559884419621636E-2</v>
      </c>
      <c r="D25" s="21"/>
      <c r="E25" s="83">
        <v>8.6078545600866779E-2</v>
      </c>
      <c r="F25" s="21"/>
      <c r="G25" s="83">
        <v>8.9456072716280297E-2</v>
      </c>
      <c r="H25" s="21"/>
      <c r="I25" s="83">
        <v>0.10110741454531615</v>
      </c>
      <c r="J25" s="21"/>
      <c r="K25" s="83">
        <v>0.10919340757487879</v>
      </c>
      <c r="L25" s="21"/>
      <c r="M25" s="3">
        <v>0.10523652281058549</v>
      </c>
      <c r="N25" s="21"/>
      <c r="O25" s="3">
        <v>9.1940320670054768E-2</v>
      </c>
      <c r="P25" s="21"/>
      <c r="Q25" s="3">
        <v>0.10220508747240806</v>
      </c>
      <c r="R25" s="18">
        <v>9.6488529917187621E-2</v>
      </c>
      <c r="S25" s="21"/>
      <c r="T25" s="3">
        <v>9.1101768224937915E-2</v>
      </c>
      <c r="U25" s="18">
        <v>8.4568732053177331E-2</v>
      </c>
      <c r="V25" s="21"/>
      <c r="W25" s="3">
        <v>9.0942710112171504E-2</v>
      </c>
      <c r="X25" s="18">
        <v>8.221333082822313E-2</v>
      </c>
      <c r="Y25" s="21"/>
    </row>
    <row r="26" spans="1:25" x14ac:dyDescent="0.25">
      <c r="A26" s="292"/>
      <c r="B26" s="14" t="s">
        <v>52</v>
      </c>
      <c r="C26" s="5">
        <v>5.6742445161218603E-2</v>
      </c>
      <c r="D26" s="22"/>
      <c r="E26" s="84">
        <v>6.4663157758933332E-2</v>
      </c>
      <c r="F26" s="22"/>
      <c r="G26" s="84">
        <v>6.5533227207988834E-2</v>
      </c>
      <c r="H26" s="22"/>
      <c r="I26" s="84">
        <v>7.2390194523678161E-2</v>
      </c>
      <c r="J26" s="22"/>
      <c r="K26" s="84">
        <v>7.6595401728419429E-2</v>
      </c>
      <c r="L26" s="22"/>
      <c r="M26" s="5">
        <v>7.5084848085171796E-2</v>
      </c>
      <c r="N26" s="22"/>
      <c r="O26" s="5">
        <v>6.9093367314647866E-2</v>
      </c>
      <c r="P26" s="22"/>
      <c r="Q26" s="5">
        <v>7.2636289230072384E-2</v>
      </c>
      <c r="R26" s="19">
        <v>7.1535611733385462E-2</v>
      </c>
      <c r="S26" s="22"/>
      <c r="T26" s="5">
        <v>6.5196223881286292E-2</v>
      </c>
      <c r="U26" s="19">
        <v>6.0899425184990155E-2</v>
      </c>
      <c r="V26" s="22"/>
      <c r="W26" s="5">
        <v>6.3213403332686907E-2</v>
      </c>
      <c r="X26" s="19">
        <v>5.694038106407228E-2</v>
      </c>
      <c r="Y26" s="22"/>
    </row>
    <row r="27" spans="1:25" s="8" customFormat="1" ht="13.8" thickBot="1" x14ac:dyDescent="0.3">
      <c r="A27" s="293"/>
      <c r="B27" s="15" t="s">
        <v>31</v>
      </c>
      <c r="C27" s="7">
        <v>6.9726264718107181E-2</v>
      </c>
      <c r="D27" s="23"/>
      <c r="E27" s="85">
        <v>8.0252362396986895E-2</v>
      </c>
      <c r="F27" s="23"/>
      <c r="G27" s="85">
        <v>8.2900205112945852E-2</v>
      </c>
      <c r="H27" s="23"/>
      <c r="I27" s="85">
        <v>9.3253338712334322E-2</v>
      </c>
      <c r="J27" s="23"/>
      <c r="K27" s="85">
        <v>0.10025701174275989</v>
      </c>
      <c r="L27" s="23"/>
      <c r="M27" s="7">
        <v>9.6985560731944032E-2</v>
      </c>
      <c r="N27" s="23"/>
      <c r="O27" s="7">
        <v>8.5687011665560336E-2</v>
      </c>
      <c r="P27" s="23"/>
      <c r="Q27" s="7">
        <v>9.4121019268066444E-2</v>
      </c>
      <c r="R27" s="20">
        <v>8.9658870592826331E-2</v>
      </c>
      <c r="S27" s="23"/>
      <c r="T27" s="7">
        <v>8.4037883486445475E-2</v>
      </c>
      <c r="U27" s="20">
        <v>7.8151949356459943E-2</v>
      </c>
      <c r="V27" s="23"/>
      <c r="W27" s="7">
        <v>8.3394460341774265E-2</v>
      </c>
      <c r="X27" s="20">
        <v>7.532615449342249E-2</v>
      </c>
      <c r="Y27" s="23"/>
    </row>
    <row r="28" spans="1:25" ht="13.8" thickBot="1" x14ac:dyDescent="0.3"/>
    <row r="29" spans="1:25" s="1" customFormat="1" ht="24" customHeight="1" x14ac:dyDescent="0.25">
      <c r="A29" s="269" t="s">
        <v>1</v>
      </c>
      <c r="B29" s="271" t="s">
        <v>50</v>
      </c>
      <c r="C29" s="257" t="s">
        <v>5</v>
      </c>
      <c r="D29" s="259"/>
      <c r="E29" s="257" t="s">
        <v>6</v>
      </c>
      <c r="F29" s="259"/>
      <c r="G29" s="257" t="s">
        <v>7</v>
      </c>
      <c r="H29" s="259"/>
      <c r="I29" s="257" t="s">
        <v>8</v>
      </c>
      <c r="J29" s="259"/>
      <c r="K29" s="257" t="s">
        <v>9</v>
      </c>
      <c r="L29" s="259"/>
      <c r="M29" s="257" t="s">
        <v>10</v>
      </c>
      <c r="N29" s="259"/>
      <c r="O29" s="257" t="s">
        <v>11</v>
      </c>
      <c r="P29" s="259"/>
      <c r="Q29" s="257" t="s">
        <v>12</v>
      </c>
      <c r="R29" s="258"/>
      <c r="S29" s="259"/>
      <c r="T29" s="257" t="s">
        <v>13</v>
      </c>
      <c r="U29" s="258"/>
      <c r="V29" s="259"/>
      <c r="W29" s="258" t="s">
        <v>14</v>
      </c>
      <c r="X29" s="258"/>
      <c r="Y29" s="259"/>
    </row>
    <row r="30" spans="1:25" s="1" customFormat="1" ht="26.4" customHeight="1" thickBot="1" x14ac:dyDescent="0.3">
      <c r="A30" s="270"/>
      <c r="B30" s="272"/>
      <c r="C30" s="235">
        <v>2024</v>
      </c>
      <c r="D30" s="103">
        <v>2025</v>
      </c>
      <c r="E30" s="235">
        <v>2024</v>
      </c>
      <c r="F30" s="103">
        <v>2025</v>
      </c>
      <c r="G30" s="235">
        <v>2024</v>
      </c>
      <c r="H30" s="103">
        <v>2025</v>
      </c>
      <c r="I30" s="235">
        <v>2024</v>
      </c>
      <c r="J30" s="103">
        <v>2025</v>
      </c>
      <c r="K30" s="47">
        <v>2025</v>
      </c>
      <c r="L30" s="103">
        <v>2026</v>
      </c>
      <c r="M30" s="47">
        <v>2025</v>
      </c>
      <c r="N30" s="103">
        <v>2026</v>
      </c>
      <c r="O30" s="47">
        <v>2025</v>
      </c>
      <c r="P30" s="103">
        <v>2026</v>
      </c>
      <c r="Q30" s="47">
        <v>2024</v>
      </c>
      <c r="R30" s="17">
        <v>2025</v>
      </c>
      <c r="S30" s="103">
        <v>2026</v>
      </c>
      <c r="T30" s="47">
        <v>2024</v>
      </c>
      <c r="U30" s="17">
        <v>2025</v>
      </c>
      <c r="V30" s="103">
        <v>2026</v>
      </c>
      <c r="W30" s="47">
        <v>2024</v>
      </c>
      <c r="X30" s="17">
        <v>2025</v>
      </c>
      <c r="Y30" s="103">
        <v>2026</v>
      </c>
    </row>
    <row r="31" spans="1:25" ht="12.75" customHeight="1" x14ac:dyDescent="0.25">
      <c r="A31" s="291" t="s">
        <v>24</v>
      </c>
      <c r="B31" s="233" t="s">
        <v>51</v>
      </c>
      <c r="C31" s="83">
        <v>7.4671761308674672E-2</v>
      </c>
      <c r="D31" s="21"/>
      <c r="E31" s="83">
        <v>8.564940899009077E-2</v>
      </c>
      <c r="F31" s="21"/>
      <c r="G31" s="83">
        <v>8.6306398140476109E-2</v>
      </c>
      <c r="H31" s="21"/>
      <c r="I31" s="83">
        <v>0.1037488417634842</v>
      </c>
      <c r="J31" s="21"/>
      <c r="K31" s="83">
        <v>0.11236111416081949</v>
      </c>
      <c r="L31" s="21"/>
      <c r="M31" s="3">
        <v>0.10964944475855554</v>
      </c>
      <c r="N31" s="21"/>
      <c r="O31" s="3">
        <v>9.2825303182609592E-2</v>
      </c>
      <c r="P31" s="21"/>
      <c r="Q31" s="3">
        <v>0.10442949003670826</v>
      </c>
      <c r="R31" s="18">
        <v>9.8397916937249558E-2</v>
      </c>
      <c r="S31" s="21"/>
      <c r="T31" s="31">
        <v>9.4721185978522957E-2</v>
      </c>
      <c r="U31" s="26">
        <v>8.8209863329090366E-2</v>
      </c>
      <c r="V31" s="127"/>
      <c r="W31" s="83">
        <v>9.9704450128052055E-2</v>
      </c>
      <c r="X31" s="18">
        <v>8.8864552954081646E-2</v>
      </c>
      <c r="Y31" s="21"/>
    </row>
    <row r="32" spans="1:25" x14ac:dyDescent="0.25">
      <c r="A32" s="292"/>
      <c r="B32" s="234" t="s">
        <v>52</v>
      </c>
      <c r="C32" s="84">
        <v>5.9422813809055008E-2</v>
      </c>
      <c r="D32" s="22"/>
      <c r="E32" s="84">
        <v>6.5632094502145827E-2</v>
      </c>
      <c r="F32" s="22"/>
      <c r="G32" s="84">
        <v>6.4786410990801818E-2</v>
      </c>
      <c r="H32" s="22"/>
      <c r="I32" s="84">
        <v>7.7018805944494118E-2</v>
      </c>
      <c r="J32" s="22"/>
      <c r="K32" s="84">
        <v>7.7835132140472621E-2</v>
      </c>
      <c r="L32" s="22"/>
      <c r="M32" s="5">
        <v>7.5245611104645657E-2</v>
      </c>
      <c r="N32" s="22"/>
      <c r="O32" s="5">
        <v>6.8101761005732564E-2</v>
      </c>
      <c r="P32" s="22"/>
      <c r="Q32" s="5">
        <v>7.8565618784195351E-2</v>
      </c>
      <c r="R32" s="19">
        <v>7.2823895983039982E-2</v>
      </c>
      <c r="S32" s="22"/>
      <c r="T32" s="32">
        <v>6.9966893943854427E-2</v>
      </c>
      <c r="U32" s="27">
        <v>6.6571266405491686E-2</v>
      </c>
      <c r="V32" s="128"/>
      <c r="W32" s="84">
        <v>7.1807944710229471E-2</v>
      </c>
      <c r="X32" s="19">
        <v>6.622026849080459E-2</v>
      </c>
      <c r="Y32" s="22"/>
    </row>
    <row r="33" spans="1:25" s="8" customFormat="1" ht="13.5" customHeight="1" thickBot="1" x14ac:dyDescent="0.3">
      <c r="A33" s="293"/>
      <c r="B33" s="143" t="s">
        <v>31</v>
      </c>
      <c r="C33" s="85">
        <v>7.2729239404760185E-2</v>
      </c>
      <c r="D33" s="23"/>
      <c r="E33" s="85">
        <v>8.3093843041247978E-2</v>
      </c>
      <c r="F33" s="23"/>
      <c r="G33" s="85">
        <v>8.353849102916501E-2</v>
      </c>
      <c r="H33" s="23"/>
      <c r="I33" s="85">
        <v>0.10034405116046904</v>
      </c>
      <c r="J33" s="23"/>
      <c r="K33" s="85">
        <v>0.10795445456890788</v>
      </c>
      <c r="L33" s="23"/>
      <c r="M33" s="7">
        <v>0.10526964562438862</v>
      </c>
      <c r="N33" s="23"/>
      <c r="O33" s="7">
        <v>8.9674659741208182E-2</v>
      </c>
      <c r="P33" s="23"/>
      <c r="Q33" s="7">
        <v>0.1011586528655844</v>
      </c>
      <c r="R33" s="20">
        <v>9.5146537211702548E-2</v>
      </c>
      <c r="S33" s="23"/>
      <c r="T33" s="33">
        <v>9.1604402192780737E-2</v>
      </c>
      <c r="U33" s="28">
        <v>8.5476322746451977E-2</v>
      </c>
      <c r="V33" s="129"/>
      <c r="W33" s="85">
        <v>9.6199896090864864E-2</v>
      </c>
      <c r="X33" s="20">
        <v>8.6001270235354685E-2</v>
      </c>
      <c r="Y33" s="23"/>
    </row>
    <row r="34" spans="1:25" ht="12.75" customHeight="1" x14ac:dyDescent="0.25">
      <c r="A34" s="291" t="s">
        <v>32</v>
      </c>
      <c r="B34" s="145" t="s">
        <v>51</v>
      </c>
      <c r="C34" s="83">
        <v>7.7713097100701053E-2</v>
      </c>
      <c r="D34" s="21"/>
      <c r="E34" s="83">
        <v>8.8505644031473305E-2</v>
      </c>
      <c r="F34" s="21"/>
      <c r="G34" s="83">
        <v>8.9142138410303245E-2</v>
      </c>
      <c r="H34" s="21"/>
      <c r="I34" s="83">
        <v>0.10239616595010501</v>
      </c>
      <c r="J34" s="21"/>
      <c r="K34" s="83">
        <v>0.11410027300845244</v>
      </c>
      <c r="L34" s="21"/>
      <c r="M34" s="3">
        <v>0.10777389983992396</v>
      </c>
      <c r="N34" s="21"/>
      <c r="O34" s="3">
        <v>9.5960911966010295E-2</v>
      </c>
      <c r="P34" s="21"/>
      <c r="Q34" s="3">
        <v>0.10608816315662392</v>
      </c>
      <c r="R34" s="18">
        <v>9.9612209304205585E-2</v>
      </c>
      <c r="S34" s="21"/>
      <c r="T34" s="31">
        <v>9.4605718771174657E-2</v>
      </c>
      <c r="U34" s="26">
        <v>8.6734103804803023E-2</v>
      </c>
      <c r="V34" s="127"/>
      <c r="W34" s="83">
        <v>8.703410091167442E-2</v>
      </c>
      <c r="X34" s="18">
        <v>7.9303301488811803E-2</v>
      </c>
      <c r="Y34" s="21"/>
    </row>
    <row r="35" spans="1:25" x14ac:dyDescent="0.25">
      <c r="A35" s="292"/>
      <c r="B35" s="146" t="s">
        <v>52</v>
      </c>
      <c r="C35" s="84">
        <v>5.8982198204172144E-2</v>
      </c>
      <c r="D35" s="22"/>
      <c r="E35" s="84">
        <v>6.7545347973805597E-2</v>
      </c>
      <c r="F35" s="22"/>
      <c r="G35" s="84">
        <v>6.8254050070588282E-2</v>
      </c>
      <c r="H35" s="22"/>
      <c r="I35" s="84">
        <v>7.6901681256661067E-2</v>
      </c>
      <c r="J35" s="22"/>
      <c r="K35" s="84">
        <v>8.3883041548912976E-2</v>
      </c>
      <c r="L35" s="22"/>
      <c r="M35" s="5">
        <v>8.139135269072767E-2</v>
      </c>
      <c r="N35" s="22"/>
      <c r="O35" s="5">
        <v>7.408601970593777E-2</v>
      </c>
      <c r="P35" s="22"/>
      <c r="Q35" s="5">
        <v>7.4053106286205914E-2</v>
      </c>
      <c r="R35" s="19">
        <v>7.6090824035817239E-2</v>
      </c>
      <c r="S35" s="22"/>
      <c r="T35" s="32">
        <v>6.6952094066926621E-2</v>
      </c>
      <c r="U35" s="27">
        <v>6.3408615870709006E-2</v>
      </c>
      <c r="V35" s="128"/>
      <c r="W35" s="84">
        <v>6.2623318060598163E-2</v>
      </c>
      <c r="X35" s="19">
        <v>5.6567684731275401E-2</v>
      </c>
      <c r="Y35" s="22"/>
    </row>
    <row r="36" spans="1:25" s="8" customFormat="1" ht="13.8" thickBot="1" x14ac:dyDescent="0.3">
      <c r="A36" s="293"/>
      <c r="B36" s="143" t="s">
        <v>31</v>
      </c>
      <c r="C36" s="85">
        <v>7.0872260045621222E-2</v>
      </c>
      <c r="D36" s="23"/>
      <c r="E36" s="85">
        <v>8.0829629018552715E-2</v>
      </c>
      <c r="F36" s="23"/>
      <c r="G36" s="85">
        <v>8.1528641494345494E-2</v>
      </c>
      <c r="H36" s="23"/>
      <c r="I36" s="85">
        <v>9.3022085471627047E-2</v>
      </c>
      <c r="J36" s="23"/>
      <c r="K36" s="85">
        <v>0.1029704485776735</v>
      </c>
      <c r="L36" s="23"/>
      <c r="M36" s="7">
        <v>9.8054686029153654E-2</v>
      </c>
      <c r="N36" s="23"/>
      <c r="O36" s="7">
        <v>8.7891140345368365E-2</v>
      </c>
      <c r="P36" s="23"/>
      <c r="Q36" s="7">
        <v>9.4303186807521464E-2</v>
      </c>
      <c r="R36" s="20">
        <v>9.0925639846873213E-2</v>
      </c>
      <c r="S36" s="23"/>
      <c r="T36" s="33">
        <v>8.4450303122721782E-2</v>
      </c>
      <c r="U36" s="28">
        <v>7.8138525595740693E-2</v>
      </c>
      <c r="V36" s="129"/>
      <c r="W36" s="85">
        <v>7.8060556720551247E-2</v>
      </c>
      <c r="X36" s="20">
        <v>7.0917436020352984E-2</v>
      </c>
      <c r="Y36" s="23"/>
    </row>
    <row r="37" spans="1:25" x14ac:dyDescent="0.25">
      <c r="A37" s="291" t="s">
        <v>33</v>
      </c>
      <c r="B37" s="145" t="s">
        <v>51</v>
      </c>
      <c r="C37" s="83">
        <v>7.6064638527813755E-2</v>
      </c>
      <c r="D37" s="21"/>
      <c r="E37" s="83">
        <v>8.7184730392606505E-2</v>
      </c>
      <c r="F37" s="21"/>
      <c r="G37" s="83">
        <v>8.806498770318838E-2</v>
      </c>
      <c r="H37" s="21"/>
      <c r="I37" s="83">
        <v>0.10828470919595981</v>
      </c>
      <c r="J37" s="21"/>
      <c r="K37" s="83">
        <v>0.11467870949719065</v>
      </c>
      <c r="L37" s="21"/>
      <c r="M37" s="3">
        <v>0.10690665272856045</v>
      </c>
      <c r="N37" s="21"/>
      <c r="O37" s="3">
        <v>9.4412199975680983E-2</v>
      </c>
      <c r="P37" s="21"/>
      <c r="Q37" s="3">
        <v>0.10282272023547095</v>
      </c>
      <c r="R37" s="18">
        <v>0.10328463238040103</v>
      </c>
      <c r="S37" s="21"/>
      <c r="T37" s="31">
        <v>8.9320956778233207E-2</v>
      </c>
      <c r="U37" s="26">
        <v>8.7496607790299968E-2</v>
      </c>
      <c r="V37" s="127"/>
      <c r="W37" s="83">
        <v>9.4199617246748357E-2</v>
      </c>
      <c r="X37" s="18">
        <v>9.0395459680574941E-2</v>
      </c>
      <c r="Y37" s="21"/>
    </row>
    <row r="38" spans="1:25" x14ac:dyDescent="0.25">
      <c r="A38" s="292"/>
      <c r="B38" s="146" t="s">
        <v>52</v>
      </c>
      <c r="C38" s="84">
        <v>7.0357524414807943E-2</v>
      </c>
      <c r="D38" s="22"/>
      <c r="E38" s="84">
        <v>7.5177304471191836E-2</v>
      </c>
      <c r="F38" s="22"/>
      <c r="G38" s="84">
        <v>7.6218795249430746E-2</v>
      </c>
      <c r="H38" s="22"/>
      <c r="I38" s="84">
        <v>8.3817855905993832E-2</v>
      </c>
      <c r="J38" s="22"/>
      <c r="K38" s="84">
        <v>8.9505718375117213E-2</v>
      </c>
      <c r="L38" s="22"/>
      <c r="M38" s="5">
        <v>8.8270717283033262E-2</v>
      </c>
      <c r="N38" s="22"/>
      <c r="O38" s="5">
        <v>8.0984916190253678E-2</v>
      </c>
      <c r="P38" s="22"/>
      <c r="Q38" s="5">
        <v>9.5283625955645004E-2</v>
      </c>
      <c r="R38" s="19">
        <v>8.4061116250120832E-2</v>
      </c>
      <c r="S38" s="22"/>
      <c r="T38" s="32">
        <v>8.3145046160279651E-2</v>
      </c>
      <c r="U38" s="27">
        <v>7.373578162720415E-2</v>
      </c>
      <c r="V38" s="128"/>
      <c r="W38" s="84">
        <v>8.5326802836001081E-2</v>
      </c>
      <c r="X38" s="19">
        <v>7.5864166363703439E-2</v>
      </c>
      <c r="Y38" s="22"/>
    </row>
    <row r="39" spans="1:25" s="8" customFormat="1" ht="13.5" customHeight="1" thickBot="1" x14ac:dyDescent="0.3">
      <c r="A39" s="293"/>
      <c r="B39" s="143" t="s">
        <v>31</v>
      </c>
      <c r="C39" s="85">
        <v>7.4542811914421289E-2</v>
      </c>
      <c r="D39" s="23"/>
      <c r="E39" s="85">
        <v>8.3986524576185342E-2</v>
      </c>
      <c r="F39" s="23"/>
      <c r="G39" s="85">
        <v>8.4914348337291265E-2</v>
      </c>
      <c r="H39" s="23"/>
      <c r="I39" s="85">
        <v>0.10178707430352865</v>
      </c>
      <c r="J39" s="23"/>
      <c r="K39" s="85">
        <v>0.1080087857390168</v>
      </c>
      <c r="L39" s="23"/>
      <c r="M39" s="7">
        <v>0.10197023981130117</v>
      </c>
      <c r="N39" s="23"/>
      <c r="O39" s="7">
        <v>9.0860494789561999E-2</v>
      </c>
      <c r="P39" s="23"/>
      <c r="Q39" s="7">
        <v>0.10079738179269805</v>
      </c>
      <c r="R39" s="20">
        <v>9.8179495611958489E-2</v>
      </c>
      <c r="S39" s="23"/>
      <c r="T39" s="33">
        <v>8.7659020058098544E-2</v>
      </c>
      <c r="U39" s="28">
        <v>8.3888244172457951E-2</v>
      </c>
      <c r="V39" s="129"/>
      <c r="W39" s="85">
        <v>9.1810070192259244E-2</v>
      </c>
      <c r="X39" s="20">
        <v>8.6539918425669257E-2</v>
      </c>
      <c r="Y39" s="23"/>
    </row>
    <row r="40" spans="1:25" ht="12.75" customHeight="1" x14ac:dyDescent="0.25">
      <c r="A40" s="291" t="s">
        <v>34</v>
      </c>
      <c r="B40" s="145" t="s">
        <v>51</v>
      </c>
      <c r="C40" s="83">
        <v>5.8780291153127516E-2</v>
      </c>
      <c r="D40" s="21"/>
      <c r="E40" s="83">
        <v>7.2458313786349454E-2</v>
      </c>
      <c r="F40" s="21"/>
      <c r="G40" s="83">
        <v>7.1909625728044754E-2</v>
      </c>
      <c r="H40" s="21"/>
      <c r="I40" s="83">
        <v>7.7001408408284039E-2</v>
      </c>
      <c r="J40" s="21"/>
      <c r="K40" s="83">
        <v>8.6524027516651558E-2</v>
      </c>
      <c r="L40" s="21"/>
      <c r="M40" s="3">
        <v>8.0340273827037054E-2</v>
      </c>
      <c r="N40" s="21"/>
      <c r="O40" s="3">
        <v>7.3553544835367815E-2</v>
      </c>
      <c r="P40" s="21"/>
      <c r="Q40" s="3">
        <v>7.9203723524448891E-2</v>
      </c>
      <c r="R40" s="18">
        <v>7.2227966409944874E-2</v>
      </c>
      <c r="S40" s="21"/>
      <c r="T40" s="31">
        <v>6.8182096710682275E-2</v>
      </c>
      <c r="U40" s="26">
        <v>5.9862541414584067E-2</v>
      </c>
      <c r="V40" s="127"/>
      <c r="W40" s="83">
        <v>6.5901311090262593E-2</v>
      </c>
      <c r="X40" s="18">
        <v>5.5337461086661571E-2</v>
      </c>
      <c r="Y40" s="21"/>
    </row>
    <row r="41" spans="1:25" x14ac:dyDescent="0.25">
      <c r="A41" s="292"/>
      <c r="B41" s="146" t="s">
        <v>52</v>
      </c>
      <c r="C41" s="84">
        <v>3.6011442590246703E-2</v>
      </c>
      <c r="D41" s="22"/>
      <c r="E41" s="84">
        <v>4.9151988907849359E-2</v>
      </c>
      <c r="F41" s="22"/>
      <c r="G41" s="84">
        <v>4.9594650783467878E-2</v>
      </c>
      <c r="H41" s="22"/>
      <c r="I41" s="84">
        <v>4.8270156321796445E-2</v>
      </c>
      <c r="J41" s="22"/>
      <c r="K41" s="84">
        <v>4.8409606092830883E-2</v>
      </c>
      <c r="L41" s="22"/>
      <c r="M41" s="5">
        <v>4.8292156064840254E-2</v>
      </c>
      <c r="N41" s="22"/>
      <c r="O41" s="5">
        <v>4.8185659803799658E-2</v>
      </c>
      <c r="P41" s="22"/>
      <c r="Q41" s="5">
        <v>5.4177598686364015E-2</v>
      </c>
      <c r="R41" s="19">
        <v>4.7509213145848238E-2</v>
      </c>
      <c r="S41" s="22"/>
      <c r="T41" s="32">
        <v>5.0068803735464462E-2</v>
      </c>
      <c r="U41" s="27">
        <v>4.4877678524950115E-2</v>
      </c>
      <c r="V41" s="128"/>
      <c r="W41" s="84">
        <v>4.552863440063936E-2</v>
      </c>
      <c r="X41" s="19">
        <v>4.402539320716943E-2</v>
      </c>
      <c r="Y41" s="22"/>
    </row>
    <row r="42" spans="1:25" s="8" customFormat="1" ht="13.8" thickBot="1" x14ac:dyDescent="0.3">
      <c r="A42" s="293"/>
      <c r="B42" s="143" t="s">
        <v>31</v>
      </c>
      <c r="C42" s="85">
        <v>5.0288967818041798E-2</v>
      </c>
      <c r="D42" s="23"/>
      <c r="E42" s="85">
        <v>6.3656425180796852E-2</v>
      </c>
      <c r="F42" s="23"/>
      <c r="G42" s="85">
        <v>6.3510122134010527E-2</v>
      </c>
      <c r="H42" s="23"/>
      <c r="I42" s="85">
        <v>6.6035330465506942E-2</v>
      </c>
      <c r="J42" s="23"/>
      <c r="K42" s="85">
        <v>7.1877633557239459E-2</v>
      </c>
      <c r="L42" s="23"/>
      <c r="M42" s="7">
        <v>6.815111873717325E-2</v>
      </c>
      <c r="N42" s="23"/>
      <c r="O42" s="7">
        <v>6.3942757745119011E-2</v>
      </c>
      <c r="P42" s="23"/>
      <c r="Q42" s="7">
        <v>6.9558002509428452E-2</v>
      </c>
      <c r="R42" s="20">
        <v>6.2807960887938011E-2</v>
      </c>
      <c r="S42" s="23"/>
      <c r="T42" s="33">
        <v>6.1251026633446032E-2</v>
      </c>
      <c r="U42" s="28">
        <v>5.4227352061376438E-2</v>
      </c>
      <c r="V42" s="129"/>
      <c r="W42" s="85">
        <v>5.8139137598098183E-2</v>
      </c>
      <c r="X42" s="20">
        <v>5.1062147133267198E-2</v>
      </c>
      <c r="Y42" s="23"/>
    </row>
    <row r="43" spans="1:25" x14ac:dyDescent="0.25">
      <c r="A43" s="291" t="s">
        <v>35</v>
      </c>
      <c r="B43" s="145" t="s">
        <v>51</v>
      </c>
      <c r="C43" s="83">
        <v>8.0281575998544685E-2</v>
      </c>
      <c r="D43" s="21"/>
      <c r="E43" s="83">
        <v>9.4170321728192313E-2</v>
      </c>
      <c r="F43" s="21"/>
      <c r="G43" s="83">
        <v>9.458011983631319E-2</v>
      </c>
      <c r="H43" s="21"/>
      <c r="I43" s="83">
        <v>0.11294308348789736</v>
      </c>
      <c r="J43" s="21"/>
      <c r="K43" s="83">
        <v>0.11551003681203482</v>
      </c>
      <c r="L43" s="21"/>
      <c r="M43" s="3">
        <v>0.1079851245912484</v>
      </c>
      <c r="N43" s="21"/>
      <c r="O43" s="3">
        <v>9.1409207319197439E-2</v>
      </c>
      <c r="P43" s="21"/>
      <c r="Q43" s="3">
        <v>0.1086768750522034</v>
      </c>
      <c r="R43" s="18">
        <v>9.7012468599271678E-2</v>
      </c>
      <c r="S43" s="21"/>
      <c r="T43" s="31">
        <v>9.3379229137121753E-2</v>
      </c>
      <c r="U43" s="26">
        <v>8.1850214536301619E-2</v>
      </c>
      <c r="V43" s="127"/>
      <c r="W43" s="83">
        <v>0.10289869530514904</v>
      </c>
      <c r="X43" s="18">
        <v>9.1421107056259276E-2</v>
      </c>
      <c r="Y43" s="21"/>
    </row>
    <row r="44" spans="1:25" x14ac:dyDescent="0.25">
      <c r="A44" s="292"/>
      <c r="B44" s="146" t="s">
        <v>52</v>
      </c>
      <c r="C44" s="84">
        <v>7.7921574796753199E-2</v>
      </c>
      <c r="D44" s="22"/>
      <c r="E44" s="84">
        <v>8.6307125539730162E-2</v>
      </c>
      <c r="F44" s="22"/>
      <c r="G44" s="84">
        <v>9.1186815814858019E-2</v>
      </c>
      <c r="H44" s="22"/>
      <c r="I44" s="84">
        <v>0.10016164262563214</v>
      </c>
      <c r="J44" s="22"/>
      <c r="K44" s="84">
        <v>9.2715498253485379E-2</v>
      </c>
      <c r="L44" s="22"/>
      <c r="M44" s="5">
        <v>9.5365636783996635E-2</v>
      </c>
      <c r="N44" s="22"/>
      <c r="O44" s="5">
        <v>5.6562681000525174E-2</v>
      </c>
      <c r="P44" s="22"/>
      <c r="Q44" s="5">
        <v>8.3737471222271695E-2</v>
      </c>
      <c r="R44" s="19">
        <v>6.4869836936436914E-2</v>
      </c>
      <c r="S44" s="22"/>
      <c r="T44" s="32">
        <v>8.4519896089555985E-2</v>
      </c>
      <c r="U44" s="27">
        <v>6.0936596513001595E-2</v>
      </c>
      <c r="V44" s="128"/>
      <c r="W44" s="84">
        <v>9.42559482539818E-2</v>
      </c>
      <c r="X44" s="19">
        <v>6.7659834102209521E-2</v>
      </c>
      <c r="Y44" s="22"/>
    </row>
    <row r="45" spans="1:25" s="8" customFormat="1" ht="13.8" thickBot="1" x14ac:dyDescent="0.3">
      <c r="A45" s="293"/>
      <c r="B45" s="143" t="s">
        <v>31</v>
      </c>
      <c r="C45" s="85">
        <v>8.0106351850461194E-2</v>
      </c>
      <c r="D45" s="23"/>
      <c r="E45" s="85">
        <v>9.3584092012165124E-2</v>
      </c>
      <c r="F45" s="23"/>
      <c r="G45" s="85">
        <v>9.4324511483070514E-2</v>
      </c>
      <c r="H45" s="23"/>
      <c r="I45" s="85">
        <v>0.11199537218527612</v>
      </c>
      <c r="J45" s="23"/>
      <c r="K45" s="85">
        <v>0.113857381896209</v>
      </c>
      <c r="L45" s="23"/>
      <c r="M45" s="7">
        <v>0.10706228598484463</v>
      </c>
      <c r="N45" s="23"/>
      <c r="O45" s="7">
        <v>8.8950149544955628E-2</v>
      </c>
      <c r="P45" s="23"/>
      <c r="Q45" s="7">
        <v>0.10683908359626176</v>
      </c>
      <c r="R45" s="20">
        <v>9.4744658368111703E-2</v>
      </c>
      <c r="S45" s="23"/>
      <c r="T45" s="33">
        <v>9.272911993774316E-2</v>
      </c>
      <c r="U45" s="28">
        <v>8.0381933174768397E-2</v>
      </c>
      <c r="V45" s="129"/>
      <c r="W45" s="85">
        <v>0.10226752915557563</v>
      </c>
      <c r="X45" s="20">
        <v>8.9753429197709594E-2</v>
      </c>
      <c r="Y45" s="23"/>
    </row>
    <row r="46" spans="1:25" ht="12.75" customHeight="1" x14ac:dyDescent="0.25">
      <c r="A46" s="291" t="s">
        <v>37</v>
      </c>
      <c r="B46" s="145" t="s">
        <v>51</v>
      </c>
      <c r="C46" s="83">
        <v>6.0383382541866704E-2</v>
      </c>
      <c r="D46" s="21"/>
      <c r="E46" s="83">
        <v>7.0058824082676843E-2</v>
      </c>
      <c r="F46" s="21"/>
      <c r="G46" s="83">
        <v>7.0358690645628288E-2</v>
      </c>
      <c r="H46" s="21"/>
      <c r="I46" s="83">
        <v>7.6859731924390301E-2</v>
      </c>
      <c r="J46" s="21"/>
      <c r="K46" s="83">
        <v>6.2324724421078233E-2</v>
      </c>
      <c r="L46" s="21"/>
      <c r="M46" s="3">
        <v>7.4341624617811186E-2</v>
      </c>
      <c r="N46" s="21"/>
      <c r="O46" s="3">
        <v>7.1991235902073528E-2</v>
      </c>
      <c r="P46" s="21"/>
      <c r="Q46" s="3">
        <v>8.0580133509205482E-2</v>
      </c>
      <c r="R46" s="18">
        <v>7.0092106327405229E-2</v>
      </c>
      <c r="S46" s="21"/>
      <c r="T46" s="31">
        <v>6.7615129824340148E-2</v>
      </c>
      <c r="U46" s="26">
        <v>5.9781478241477976E-2</v>
      </c>
      <c r="V46" s="127"/>
      <c r="W46" s="83">
        <v>6.3990093506813187E-2</v>
      </c>
      <c r="X46" s="18">
        <v>5.4206080362996074E-2</v>
      </c>
      <c r="Y46" s="21"/>
    </row>
    <row r="47" spans="1:25" x14ac:dyDescent="0.25">
      <c r="A47" s="292"/>
      <c r="B47" s="146" t="s">
        <v>52</v>
      </c>
      <c r="C47" s="84">
        <v>4.0847060800319454E-2</v>
      </c>
      <c r="D47" s="22"/>
      <c r="E47" s="84">
        <v>4.3715520813946217E-2</v>
      </c>
      <c r="F47" s="22"/>
      <c r="G47" s="84">
        <v>4.4822294193354123E-2</v>
      </c>
      <c r="H47" s="22"/>
      <c r="I47" s="84">
        <v>4.524977982084253E-2</v>
      </c>
      <c r="J47" s="22"/>
      <c r="K47" s="84">
        <v>3.8110744832670677E-2</v>
      </c>
      <c r="L47" s="22"/>
      <c r="M47" s="5">
        <v>4.4536975756371618E-2</v>
      </c>
      <c r="N47" s="22"/>
      <c r="O47" s="5">
        <v>4.8833809397572557E-2</v>
      </c>
      <c r="P47" s="22"/>
      <c r="Q47" s="5">
        <v>4.4736402221113525E-2</v>
      </c>
      <c r="R47" s="19">
        <v>4.9063233669721262E-2</v>
      </c>
      <c r="S47" s="22"/>
      <c r="T47" s="32">
        <v>4.0837506885060423E-2</v>
      </c>
      <c r="U47" s="27">
        <v>3.6388480416526599E-2</v>
      </c>
      <c r="V47" s="128"/>
      <c r="W47" s="84">
        <v>4.1546933220372159E-2</v>
      </c>
      <c r="X47" s="19">
        <v>3.3849942452677535E-2</v>
      </c>
      <c r="Y47" s="22"/>
    </row>
    <row r="48" spans="1:25" s="8" customFormat="1" ht="13.5" customHeight="1" thickBot="1" x14ac:dyDescent="0.3">
      <c r="A48" s="293"/>
      <c r="B48" s="143" t="s">
        <v>31</v>
      </c>
      <c r="C48" s="85">
        <v>5.3540783794475827E-2</v>
      </c>
      <c r="D48" s="23"/>
      <c r="E48" s="85">
        <v>6.0757071712045897E-2</v>
      </c>
      <c r="F48" s="23"/>
      <c r="G48" s="85">
        <v>6.1371420823416782E-2</v>
      </c>
      <c r="H48" s="23"/>
      <c r="I48" s="85">
        <v>6.5661469352124371E-2</v>
      </c>
      <c r="J48" s="23"/>
      <c r="K48" s="85">
        <v>5.3730968654043372E-2</v>
      </c>
      <c r="L48" s="23"/>
      <c r="M48" s="7">
        <v>6.3753229920308963E-2</v>
      </c>
      <c r="N48" s="23"/>
      <c r="O48" s="7">
        <v>6.3769524096436256E-2</v>
      </c>
      <c r="P48" s="23"/>
      <c r="Q48" s="7">
        <v>6.7856312710181638E-2</v>
      </c>
      <c r="R48" s="20">
        <v>6.2618473511848086E-2</v>
      </c>
      <c r="S48" s="23"/>
      <c r="T48" s="33">
        <v>5.8113792945502084E-2</v>
      </c>
      <c r="U48" s="28">
        <v>5.1545605301683839E-2</v>
      </c>
      <c r="V48" s="129"/>
      <c r="W48" s="85">
        <v>5.6033826563173322E-2</v>
      </c>
      <c r="X48" s="20">
        <v>4.6971967776647687E-2</v>
      </c>
      <c r="Y48" s="23"/>
    </row>
    <row r="49" spans="1:25" ht="12.75" customHeight="1" x14ac:dyDescent="0.25">
      <c r="A49" s="291" t="s">
        <v>48</v>
      </c>
      <c r="B49" s="145" t="s">
        <v>51</v>
      </c>
      <c r="C49" s="83">
        <v>5.6337188318823048E-2</v>
      </c>
      <c r="D49" s="21"/>
      <c r="E49" s="83">
        <v>6.4915025962809014E-2</v>
      </c>
      <c r="F49" s="21"/>
      <c r="G49" s="83">
        <v>6.5122310805254921E-2</v>
      </c>
      <c r="H49" s="21"/>
      <c r="I49" s="83">
        <v>6.6754116636506503E-2</v>
      </c>
      <c r="J49" s="21"/>
      <c r="K49" s="83">
        <v>7.4083758169784755E-2</v>
      </c>
      <c r="L49" s="21"/>
      <c r="M49" s="3">
        <v>7.3227913373518805E-2</v>
      </c>
      <c r="N49" s="21"/>
      <c r="O49" s="3">
        <v>6.5687296137970169E-2</v>
      </c>
      <c r="P49" s="21"/>
      <c r="Q49" s="3">
        <v>6.5588552004959277E-2</v>
      </c>
      <c r="R49" s="18">
        <v>6.394161014400343E-2</v>
      </c>
      <c r="S49" s="21"/>
      <c r="T49" s="31">
        <v>5.4847981853438921E-2</v>
      </c>
      <c r="U49" s="26">
        <v>5.3963733234082309E-2</v>
      </c>
      <c r="V49" s="127"/>
      <c r="W49" s="83">
        <v>5.5872199269452846E-2</v>
      </c>
      <c r="X49" s="18">
        <v>5.043993555901409E-2</v>
      </c>
      <c r="Y49" s="21"/>
    </row>
    <row r="50" spans="1:25" x14ac:dyDescent="0.25">
      <c r="A50" s="292"/>
      <c r="B50" s="146" t="s">
        <v>52</v>
      </c>
      <c r="C50" s="84">
        <v>2.9020616502891516E-2</v>
      </c>
      <c r="D50" s="22"/>
      <c r="E50" s="84">
        <v>3.754215671838608E-2</v>
      </c>
      <c r="F50" s="22"/>
      <c r="G50" s="84">
        <v>3.7747687936079709E-2</v>
      </c>
      <c r="H50" s="22"/>
      <c r="I50" s="84">
        <v>4.1060497814494314E-2</v>
      </c>
      <c r="J50" s="22"/>
      <c r="K50" s="84">
        <v>4.5108632458100234E-2</v>
      </c>
      <c r="L50" s="22"/>
      <c r="M50" s="5">
        <v>4.2417148195945178E-2</v>
      </c>
      <c r="N50" s="22"/>
      <c r="O50" s="5">
        <v>3.9504748944773606E-2</v>
      </c>
      <c r="P50" s="22"/>
      <c r="Q50" s="5">
        <v>4.5658244292883232E-2</v>
      </c>
      <c r="R50" s="19">
        <v>4.4201067044673012E-2</v>
      </c>
      <c r="S50" s="22"/>
      <c r="T50" s="32">
        <v>3.8630721458288733E-2</v>
      </c>
      <c r="U50" s="27">
        <v>3.4996828527577233E-2</v>
      </c>
      <c r="V50" s="128"/>
      <c r="W50" s="84">
        <v>3.8214976123789407E-2</v>
      </c>
      <c r="X50" s="19">
        <v>3.4116014451564085E-2</v>
      </c>
      <c r="Y50" s="22"/>
    </row>
    <row r="51" spans="1:25" s="8" customFormat="1" ht="13.5" customHeight="1" thickBot="1" x14ac:dyDescent="0.3">
      <c r="A51" s="293"/>
      <c r="B51" s="143" t="s">
        <v>31</v>
      </c>
      <c r="C51" s="85">
        <v>4.3507513737866876E-2</v>
      </c>
      <c r="D51" s="23"/>
      <c r="E51" s="85">
        <v>5.1921264006232447E-2</v>
      </c>
      <c r="F51" s="23"/>
      <c r="G51" s="85">
        <v>5.2131894751199628E-2</v>
      </c>
      <c r="H51" s="23"/>
      <c r="I51" s="85">
        <v>5.4562216622864985E-2</v>
      </c>
      <c r="J51" s="23"/>
      <c r="K51" s="85">
        <v>6.0289104955338277E-2</v>
      </c>
      <c r="L51" s="23"/>
      <c r="M51" s="7">
        <v>5.8537435165773428E-2</v>
      </c>
      <c r="N51" s="23"/>
      <c r="O51" s="7">
        <v>5.3255014377256861E-2</v>
      </c>
      <c r="P51" s="23"/>
      <c r="Q51" s="7">
        <v>5.6119541252537541E-2</v>
      </c>
      <c r="R51" s="20">
        <v>5.4519710053607222E-2</v>
      </c>
      <c r="S51" s="23"/>
      <c r="T51" s="33">
        <v>4.7148841442430749E-2</v>
      </c>
      <c r="U51" s="28">
        <v>4.5054654618083854E-2</v>
      </c>
      <c r="V51" s="129"/>
      <c r="W51" s="85">
        <v>4.7531165779188214E-2</v>
      </c>
      <c r="X51" s="20">
        <v>4.266544137152023E-2</v>
      </c>
      <c r="Y51" s="23"/>
    </row>
    <row r="52" spans="1:25" x14ac:dyDescent="0.25">
      <c r="A52" s="291" t="s">
        <v>31</v>
      </c>
      <c r="B52" s="145" t="s">
        <v>51</v>
      </c>
      <c r="C52" s="83">
        <v>7.4559884419616848E-2</v>
      </c>
      <c r="D52" s="21"/>
      <c r="E52" s="83">
        <v>8.5450386062906669E-2</v>
      </c>
      <c r="F52" s="21"/>
      <c r="G52" s="83">
        <v>8.6078545600875772E-2</v>
      </c>
      <c r="H52" s="21"/>
      <c r="I52" s="83">
        <v>0.10110741454531717</v>
      </c>
      <c r="J52" s="21"/>
      <c r="K52" s="83">
        <v>0.10919340757488162</v>
      </c>
      <c r="L52" s="21"/>
      <c r="M52" s="3">
        <v>0.10523652281059719</v>
      </c>
      <c r="N52" s="21"/>
      <c r="O52" s="3">
        <v>9.1940320670052658E-2</v>
      </c>
      <c r="P52" s="21"/>
      <c r="Q52" s="3">
        <v>0.10220508747238999</v>
      </c>
      <c r="R52" s="18">
        <v>9.6488529917188287E-2</v>
      </c>
      <c r="S52" s="21"/>
      <c r="T52" s="31">
        <v>9.1101768224926105E-2</v>
      </c>
      <c r="U52" s="26">
        <v>8.4568732053178317E-2</v>
      </c>
      <c r="V52" s="127"/>
      <c r="W52" s="83">
        <v>9.0942710112167438E-2</v>
      </c>
      <c r="X52" s="18">
        <v>8.2213330828224018E-2</v>
      </c>
      <c r="Y52" s="21"/>
    </row>
    <row r="53" spans="1:25" x14ac:dyDescent="0.25">
      <c r="A53" s="292"/>
      <c r="B53" s="146" t="s">
        <v>52</v>
      </c>
      <c r="C53" s="84">
        <v>5.6742445161217861E-2</v>
      </c>
      <c r="D53" s="22"/>
      <c r="E53" s="84">
        <v>6.4112470069822847E-2</v>
      </c>
      <c r="F53" s="22"/>
      <c r="G53" s="84">
        <v>6.4663157758936288E-2</v>
      </c>
      <c r="H53" s="22"/>
      <c r="I53" s="84">
        <v>7.2390194523678564E-2</v>
      </c>
      <c r="J53" s="22"/>
      <c r="K53" s="84">
        <v>7.6595401728419346E-2</v>
      </c>
      <c r="L53" s="22"/>
      <c r="M53" s="5">
        <v>7.5084848085171005E-2</v>
      </c>
      <c r="N53" s="22"/>
      <c r="O53" s="5">
        <v>6.9093367314647741E-2</v>
      </c>
      <c r="P53" s="22"/>
      <c r="Q53" s="5">
        <v>7.2636289230076742E-2</v>
      </c>
      <c r="R53" s="19">
        <v>7.1535611733385324E-2</v>
      </c>
      <c r="S53" s="22"/>
      <c r="T53" s="32">
        <v>6.5196223881285625E-2</v>
      </c>
      <c r="U53" s="27">
        <v>6.0899425184990051E-2</v>
      </c>
      <c r="V53" s="128"/>
      <c r="W53" s="84">
        <v>6.3213403332686519E-2</v>
      </c>
      <c r="X53" s="19">
        <v>5.6940381064072641E-2</v>
      </c>
      <c r="Y53" s="22"/>
    </row>
    <row r="54" spans="1:25" s="8" customFormat="1" ht="13.8" thickBot="1" x14ac:dyDescent="0.3">
      <c r="A54" s="293"/>
      <c r="B54" s="143" t="s">
        <v>31</v>
      </c>
      <c r="C54" s="85">
        <v>6.9726264718106404E-2</v>
      </c>
      <c r="D54" s="23"/>
      <c r="E54" s="85">
        <v>7.96272839552956E-2</v>
      </c>
      <c r="F54" s="23"/>
      <c r="G54" s="85">
        <v>8.025236239699049E-2</v>
      </c>
      <c r="H54" s="23"/>
      <c r="I54" s="85">
        <v>9.3253338712333197E-2</v>
      </c>
      <c r="J54" s="23"/>
      <c r="K54" s="85">
        <v>0.10025701174275789</v>
      </c>
      <c r="L54" s="23"/>
      <c r="M54" s="7">
        <v>9.6985560731948167E-2</v>
      </c>
      <c r="N54" s="23"/>
      <c r="O54" s="7">
        <v>8.5687011665555868E-2</v>
      </c>
      <c r="P54" s="23"/>
      <c r="Q54" s="7">
        <v>9.4121019268056091E-2</v>
      </c>
      <c r="R54" s="20">
        <v>8.9658870592824902E-2</v>
      </c>
      <c r="S54" s="23"/>
      <c r="T54" s="33">
        <v>8.4037883486437454E-2</v>
      </c>
      <c r="U54" s="28">
        <v>7.8151949356458736E-2</v>
      </c>
      <c r="V54" s="129"/>
      <c r="W54" s="85">
        <v>8.33944603417794E-2</v>
      </c>
      <c r="X54" s="20">
        <v>7.5326154493420588E-2</v>
      </c>
      <c r="Y54" s="23"/>
    </row>
  </sheetData>
  <mergeCells count="40">
    <mergeCell ref="A2:A3"/>
    <mergeCell ref="B2:B3"/>
    <mergeCell ref="A52:A54"/>
    <mergeCell ref="T29:V29"/>
    <mergeCell ref="M29:N29"/>
    <mergeCell ref="O29:P29"/>
    <mergeCell ref="Q29:S29"/>
    <mergeCell ref="A31:A33"/>
    <mergeCell ref="A34:A36"/>
    <mergeCell ref="A37:A39"/>
    <mergeCell ref="A40:A42"/>
    <mergeCell ref="A29:A30"/>
    <mergeCell ref="B29:B30"/>
    <mergeCell ref="A43:A45"/>
    <mergeCell ref="A46:A48"/>
    <mergeCell ref="A49:A51"/>
    <mergeCell ref="A25:A27"/>
    <mergeCell ref="A4:A6"/>
    <mergeCell ref="A7:A9"/>
    <mergeCell ref="A10:A12"/>
    <mergeCell ref="A22:A24"/>
    <mergeCell ref="A13:A15"/>
    <mergeCell ref="A16:A18"/>
    <mergeCell ref="A19:A21"/>
    <mergeCell ref="C2:D2"/>
    <mergeCell ref="C29:D29"/>
    <mergeCell ref="Q2:S2"/>
    <mergeCell ref="T2:V2"/>
    <mergeCell ref="W2:Y2"/>
    <mergeCell ref="W29:Y29"/>
    <mergeCell ref="E2:F2"/>
    <mergeCell ref="E29:F29"/>
    <mergeCell ref="O2:P2"/>
    <mergeCell ref="M2:N2"/>
    <mergeCell ref="I2:J2"/>
    <mergeCell ref="I29:J29"/>
    <mergeCell ref="K2:L2"/>
    <mergeCell ref="K29:L29"/>
    <mergeCell ref="G2:H2"/>
    <mergeCell ref="G29:H29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N24"/>
  <sheetViews>
    <sheetView zoomScale="98" zoomScaleNormal="98" workbookViewId="0">
      <pane xSplit="1" ySplit="3" topLeftCell="BD4" activePane="bottomRight" state="frozen"/>
      <selection pane="topRight" activeCell="B1" sqref="B1"/>
      <selection pane="bottomLeft" activeCell="A4" sqref="A4"/>
      <selection pane="bottomRight" activeCell="F16" sqref="F16"/>
    </sheetView>
  </sheetViews>
  <sheetFormatPr baseColWidth="10" defaultColWidth="11.44140625" defaultRowHeight="13.2" x14ac:dyDescent="0.25"/>
  <cols>
    <col min="1" max="1" width="25.33203125" style="9" customWidth="1"/>
    <col min="2" max="8" width="6.33203125" style="133" customWidth="1"/>
    <col min="9" max="9" width="7" style="11" bestFit="1" customWidth="1"/>
    <col min="10" max="11" width="6.33203125" style="11" customWidth="1"/>
    <col min="12" max="15" width="6.33203125" customWidth="1"/>
    <col min="16" max="18" width="5.109375" style="11" bestFit="1" customWidth="1"/>
    <col min="19" max="21" width="6.109375" bestFit="1" customWidth="1"/>
    <col min="22" max="22" width="6.109375" customWidth="1"/>
    <col min="23" max="23" width="5.109375" style="11" bestFit="1" customWidth="1"/>
    <col min="24" max="25" width="6.109375" style="11" bestFit="1" customWidth="1"/>
    <col min="26" max="28" width="6.109375" bestFit="1" customWidth="1"/>
    <col min="29" max="29" width="6.109375" customWidth="1"/>
    <col min="30" max="30" width="6.109375" bestFit="1" customWidth="1"/>
    <col min="31" max="32" width="6.109375" style="11" bestFit="1" customWidth="1"/>
    <col min="33" max="34" width="6.109375" bestFit="1" customWidth="1"/>
    <col min="35" max="35" width="6.109375" customWidth="1"/>
    <col min="36" max="37" width="6.109375" bestFit="1" customWidth="1"/>
    <col min="38" max="39" width="6.109375" style="11" bestFit="1" customWidth="1"/>
    <col min="40" max="41" width="6.109375" bestFit="1" customWidth="1"/>
    <col min="42" max="42" width="6.109375" customWidth="1"/>
    <col min="43" max="43" width="6.109375" bestFit="1" customWidth="1"/>
    <col min="44" max="45" width="6.109375" style="11" bestFit="1" customWidth="1"/>
    <col min="46" max="48" width="6.109375" bestFit="1" customWidth="1"/>
    <col min="49" max="50" width="6.109375" customWidth="1"/>
    <col min="51" max="52" width="6.109375" style="11" bestFit="1" customWidth="1"/>
    <col min="53" max="55" width="6.109375" bestFit="1" customWidth="1"/>
    <col min="56" max="57" width="6.109375" customWidth="1"/>
    <col min="58" max="59" width="6.109375" style="11" bestFit="1" customWidth="1"/>
    <col min="60" max="63" width="6.109375" bestFit="1" customWidth="1"/>
    <col min="64" max="64" width="6.109375" customWidth="1"/>
    <col min="65" max="65" width="6.109375" style="11" bestFit="1" customWidth="1"/>
    <col min="66" max="66" width="5.109375" style="11" bestFit="1" customWidth="1"/>
    <col min="67" max="68" width="6.109375" bestFit="1" customWidth="1"/>
    <col min="69" max="72" width="6.109375" style="11" bestFit="1" customWidth="1"/>
    <col min="73" max="73" width="5.109375" style="11" bestFit="1" customWidth="1"/>
    <col min="74" max="79" width="6.109375" bestFit="1" customWidth="1"/>
    <col min="80" max="80" width="5.109375" bestFit="1" customWidth="1"/>
    <col min="81" max="85" width="6.109375" bestFit="1" customWidth="1"/>
    <col min="86" max="87" width="6.6640625" bestFit="1" customWidth="1"/>
    <col min="88" max="89" width="6.109375" bestFit="1" customWidth="1"/>
  </cols>
  <sheetData>
    <row r="1" spans="1:92" ht="25.95" customHeight="1" thickTop="1" thickBot="1" x14ac:dyDescent="0.3">
      <c r="A1" s="239" t="s">
        <v>53</v>
      </c>
      <c r="B1" s="240"/>
      <c r="C1" s="240"/>
      <c r="D1" s="240"/>
      <c r="E1" s="240"/>
      <c r="F1" s="240"/>
      <c r="G1" s="240"/>
      <c r="H1" s="240"/>
      <c r="I1" s="241"/>
      <c r="J1" s="241"/>
      <c r="K1" s="241"/>
      <c r="L1" s="241"/>
      <c r="M1" s="241"/>
      <c r="N1" s="241"/>
      <c r="O1" s="241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/>
      <c r="BR1"/>
      <c r="BS1"/>
      <c r="BT1"/>
      <c r="BU1"/>
    </row>
    <row r="2" spans="1:92" s="1" customFormat="1" ht="25.95" customHeight="1" thickTop="1" x14ac:dyDescent="0.25">
      <c r="A2" s="301" t="s">
        <v>54</v>
      </c>
      <c r="B2" s="298" t="s">
        <v>3</v>
      </c>
      <c r="C2" s="299"/>
      <c r="D2" s="299"/>
      <c r="E2" s="299"/>
      <c r="F2" s="299"/>
      <c r="G2" s="299"/>
      <c r="H2" s="300"/>
      <c r="I2" s="298" t="s">
        <v>4</v>
      </c>
      <c r="J2" s="299"/>
      <c r="K2" s="299"/>
      <c r="L2" s="299"/>
      <c r="M2" s="299"/>
      <c r="N2" s="299"/>
      <c r="O2" s="300"/>
      <c r="P2" s="257" t="s">
        <v>5</v>
      </c>
      <c r="Q2" s="258"/>
      <c r="R2" s="258"/>
      <c r="S2" s="258"/>
      <c r="T2" s="258"/>
      <c r="U2" s="258"/>
      <c r="V2" s="259"/>
      <c r="W2" s="257" t="s">
        <v>6</v>
      </c>
      <c r="X2" s="258"/>
      <c r="Y2" s="258"/>
      <c r="Z2" s="258"/>
      <c r="AA2" s="258"/>
      <c r="AB2" s="258"/>
      <c r="AC2" s="259"/>
      <c r="AD2" s="257" t="s">
        <v>7</v>
      </c>
      <c r="AE2" s="258"/>
      <c r="AF2" s="258"/>
      <c r="AG2" s="258"/>
      <c r="AH2" s="258"/>
      <c r="AI2" s="258"/>
      <c r="AJ2" s="259"/>
      <c r="AK2" s="257" t="s">
        <v>8</v>
      </c>
      <c r="AL2" s="258"/>
      <c r="AM2" s="258"/>
      <c r="AN2" s="258"/>
      <c r="AO2" s="258"/>
      <c r="AP2" s="258"/>
      <c r="AQ2" s="259"/>
      <c r="AR2" s="257" t="s">
        <v>9</v>
      </c>
      <c r="AS2" s="258"/>
      <c r="AT2" s="258"/>
      <c r="AU2" s="258"/>
      <c r="AV2" s="258"/>
      <c r="AW2" s="258"/>
      <c r="AX2" s="259"/>
      <c r="AY2" s="257" t="s">
        <v>10</v>
      </c>
      <c r="AZ2" s="258"/>
      <c r="BA2" s="258"/>
      <c r="BB2" s="258"/>
      <c r="BC2" s="258"/>
      <c r="BD2" s="258"/>
      <c r="BE2" s="247"/>
      <c r="BF2" s="257" t="s">
        <v>11</v>
      </c>
      <c r="BG2" s="258"/>
      <c r="BH2" s="258"/>
      <c r="BI2" s="258"/>
      <c r="BJ2" s="258"/>
      <c r="BK2" s="258"/>
      <c r="BL2" s="259"/>
      <c r="BM2" s="257" t="s">
        <v>12</v>
      </c>
      <c r="BN2" s="258"/>
      <c r="BO2" s="258"/>
      <c r="BP2" s="258"/>
      <c r="BQ2" s="258"/>
      <c r="BR2" s="258"/>
      <c r="BS2" s="259"/>
      <c r="BT2" s="263" t="s">
        <v>13</v>
      </c>
      <c r="BU2" s="264"/>
      <c r="BV2" s="264"/>
      <c r="BW2" s="264"/>
      <c r="BX2" s="264"/>
      <c r="BY2" s="264"/>
      <c r="BZ2" s="265"/>
      <c r="CA2" s="257" t="s">
        <v>14</v>
      </c>
      <c r="CB2" s="258"/>
      <c r="CC2" s="258"/>
      <c r="CD2" s="258"/>
      <c r="CE2" s="258"/>
      <c r="CF2" s="258"/>
      <c r="CG2" s="259"/>
      <c r="CH2" s="257" t="s">
        <v>15</v>
      </c>
      <c r="CI2" s="259"/>
      <c r="CJ2" s="257" t="s">
        <v>16</v>
      </c>
      <c r="CK2" s="259" t="s">
        <v>16</v>
      </c>
    </row>
    <row r="3" spans="1:92" s="1" customFormat="1" ht="27" customHeight="1" thickBot="1" x14ac:dyDescent="0.3">
      <c r="A3" s="302"/>
      <c r="B3" s="166" t="s">
        <v>17</v>
      </c>
      <c r="C3" s="131" t="s">
        <v>18</v>
      </c>
      <c r="D3" s="132" t="s">
        <v>19</v>
      </c>
      <c r="E3" s="132" t="s">
        <v>20</v>
      </c>
      <c r="F3" s="151" t="s">
        <v>21</v>
      </c>
      <c r="G3" s="151" t="s">
        <v>22</v>
      </c>
      <c r="H3" s="229" t="s">
        <v>23</v>
      </c>
      <c r="I3" s="166" t="s">
        <v>17</v>
      </c>
      <c r="J3" s="131" t="s">
        <v>18</v>
      </c>
      <c r="K3" s="132" t="s">
        <v>19</v>
      </c>
      <c r="L3" s="132" t="s">
        <v>20</v>
      </c>
      <c r="M3" s="151" t="s">
        <v>21</v>
      </c>
      <c r="N3" s="151" t="s">
        <v>22</v>
      </c>
      <c r="O3" s="229" t="s">
        <v>23</v>
      </c>
      <c r="P3" s="30">
        <v>2018</v>
      </c>
      <c r="Q3" s="25">
        <v>2019</v>
      </c>
      <c r="R3" s="25">
        <v>2020</v>
      </c>
      <c r="S3" s="17">
        <v>2021</v>
      </c>
      <c r="T3" s="17">
        <v>2022</v>
      </c>
      <c r="U3" s="17">
        <v>2023</v>
      </c>
      <c r="V3" s="153">
        <v>2024</v>
      </c>
      <c r="W3" s="30">
        <v>2018</v>
      </c>
      <c r="X3" s="25">
        <v>2019</v>
      </c>
      <c r="Y3" s="25">
        <v>2020</v>
      </c>
      <c r="Z3" s="17">
        <v>2021</v>
      </c>
      <c r="AA3" s="17">
        <v>2022</v>
      </c>
      <c r="AB3" s="17">
        <v>2023</v>
      </c>
      <c r="AC3" s="153">
        <v>2024</v>
      </c>
      <c r="AD3" s="47">
        <v>2018</v>
      </c>
      <c r="AE3" s="47">
        <v>2019</v>
      </c>
      <c r="AF3" s="17">
        <v>2020</v>
      </c>
      <c r="AG3" s="17">
        <v>2021</v>
      </c>
      <c r="AH3" s="151">
        <v>2022</v>
      </c>
      <c r="AI3" s="225">
        <v>2023</v>
      </c>
      <c r="AJ3" s="157">
        <v>2024</v>
      </c>
      <c r="AK3" s="16">
        <v>2018</v>
      </c>
      <c r="AL3" s="47">
        <v>2019</v>
      </c>
      <c r="AM3" s="17">
        <v>2020</v>
      </c>
      <c r="AN3" s="17">
        <v>2021</v>
      </c>
      <c r="AO3" s="151">
        <v>2022</v>
      </c>
      <c r="AP3" s="225">
        <v>2023</v>
      </c>
      <c r="AQ3" s="157">
        <v>2024</v>
      </c>
      <c r="AR3" s="16">
        <v>2019</v>
      </c>
      <c r="AS3" s="47">
        <v>2020</v>
      </c>
      <c r="AT3" s="17">
        <v>2021</v>
      </c>
      <c r="AU3" s="17">
        <v>2022</v>
      </c>
      <c r="AV3" s="17">
        <v>2023</v>
      </c>
      <c r="AW3" s="17">
        <v>2024</v>
      </c>
      <c r="AX3" s="40">
        <v>2025</v>
      </c>
      <c r="AY3" s="16">
        <v>2019</v>
      </c>
      <c r="AZ3" s="47">
        <v>2020</v>
      </c>
      <c r="BA3" s="17">
        <v>2021</v>
      </c>
      <c r="BB3" s="17">
        <v>2022</v>
      </c>
      <c r="BC3" s="17">
        <v>2023</v>
      </c>
      <c r="BD3" s="17">
        <v>2024</v>
      </c>
      <c r="BE3" s="17">
        <v>2025</v>
      </c>
      <c r="BF3" s="30">
        <v>2019</v>
      </c>
      <c r="BG3" s="41">
        <v>2020</v>
      </c>
      <c r="BH3" s="25">
        <v>2021</v>
      </c>
      <c r="BI3" s="25">
        <v>2022</v>
      </c>
      <c r="BJ3" s="17">
        <v>2023</v>
      </c>
      <c r="BK3" s="17">
        <v>2024</v>
      </c>
      <c r="BL3" s="40">
        <v>2025</v>
      </c>
      <c r="BM3" s="30">
        <v>2019</v>
      </c>
      <c r="BN3" s="41">
        <v>2020</v>
      </c>
      <c r="BO3" s="25">
        <v>2021</v>
      </c>
      <c r="BP3" s="25">
        <v>2022</v>
      </c>
      <c r="BQ3" s="25">
        <v>2023</v>
      </c>
      <c r="BR3" s="25">
        <v>2024</v>
      </c>
      <c r="BS3" s="93">
        <v>2025</v>
      </c>
      <c r="BT3" s="251">
        <v>2019</v>
      </c>
      <c r="BU3" s="100">
        <v>2020</v>
      </c>
      <c r="BV3" s="101">
        <v>2021</v>
      </c>
      <c r="BW3" s="101">
        <v>2022</v>
      </c>
      <c r="BX3" s="101">
        <v>2023</v>
      </c>
      <c r="BY3" s="101">
        <v>2024</v>
      </c>
      <c r="BZ3" s="253">
        <v>2025</v>
      </c>
      <c r="CA3" s="100">
        <v>2019</v>
      </c>
      <c r="CB3" s="101">
        <v>2020</v>
      </c>
      <c r="CC3" s="102">
        <v>2021</v>
      </c>
      <c r="CD3" s="17">
        <v>2022</v>
      </c>
      <c r="CE3" s="17">
        <v>2023</v>
      </c>
      <c r="CF3" s="17">
        <v>2024</v>
      </c>
      <c r="CG3" s="253">
        <v>2025</v>
      </c>
      <c r="CH3" s="99">
        <v>2023</v>
      </c>
      <c r="CI3" s="224">
        <v>2024</v>
      </c>
      <c r="CJ3" s="99">
        <v>2023</v>
      </c>
      <c r="CK3" s="224">
        <v>2024</v>
      </c>
    </row>
    <row r="4" spans="1:92" ht="12.75" customHeight="1" x14ac:dyDescent="0.25">
      <c r="A4" s="236" t="s">
        <v>24</v>
      </c>
      <c r="B4" s="134">
        <f>'Taux par niveau et catégorie'!C10</f>
        <v>7.6765192692668405E-2</v>
      </c>
      <c r="C4" s="135">
        <f>'Taux par niveau et catégorie'!D10</f>
        <v>6.9536419978505321E-2</v>
      </c>
      <c r="D4" s="136">
        <f>'Taux par niveau et catégorie'!E10</f>
        <v>7.0641871145814536E-2</v>
      </c>
      <c r="E4" s="136">
        <f>'Taux par niveau et catégorie'!F10</f>
        <v>8.5455334634379737E-2</v>
      </c>
      <c r="F4" s="136">
        <f>'Taux par niveau et catégorie'!G10</f>
        <v>8.8177590394942357E-2</v>
      </c>
      <c r="G4" s="136">
        <f>'Taux par niveau et catégorie'!H10</f>
        <v>9.4599202122711307E-2</v>
      </c>
      <c r="H4" s="230">
        <f>'Taux par niveau et catégorie'!I10</f>
        <v>8.9830267812825493E-2</v>
      </c>
      <c r="I4" s="134">
        <f>'Taux par niveau et catégorie'!J10</f>
        <v>7.685792018668107E-2</v>
      </c>
      <c r="J4" s="135">
        <f>'Taux par niveau et catégorie'!K10</f>
        <v>7.4645006771536265E-2</v>
      </c>
      <c r="K4" s="136">
        <f>'Taux par niveau et catégorie'!L10</f>
        <v>7.0815006766994093E-2</v>
      </c>
      <c r="L4" s="136">
        <f>'Taux par niveau et catégorie'!M10</f>
        <v>8.6055961816281681E-2</v>
      </c>
      <c r="M4" s="136">
        <f>'Taux par niveau et catégorie'!N10</f>
        <v>8.8810868690575667E-2</v>
      </c>
      <c r="N4" s="136">
        <f>'Taux par niveau et catégorie'!O10</f>
        <v>9.6074918161908773E-2</v>
      </c>
      <c r="O4" s="230">
        <f>'Taux par niveau et catégorie'!P10</f>
        <v>9.2790851272176456E-2</v>
      </c>
      <c r="P4" s="34">
        <f>'Taux par niveau et catégorie'!Q10</f>
        <v>4.6638236338367285E-2</v>
      </c>
      <c r="Q4" s="35">
        <f>'Taux par niveau et catégorie'!R10</f>
        <v>4.8921231235980411E-2</v>
      </c>
      <c r="R4" s="35">
        <f>'Taux par niveau et catégorie'!S10</f>
        <v>5.2735859465575373E-2</v>
      </c>
      <c r="S4" s="35">
        <f>'Taux par niveau et catégorie'!T10</f>
        <v>5.5852322761851127E-2</v>
      </c>
      <c r="T4" s="35">
        <f>'Taux par niveau et catégorie'!U10</f>
        <v>6.4123621523203694E-2</v>
      </c>
      <c r="U4" s="35">
        <f>'Taux par niveau et catégorie'!V10</f>
        <v>7.1521108166090946E-2</v>
      </c>
      <c r="V4" s="221">
        <f>'Taux par niveau et catégorie'!W10</f>
        <v>7.2729239404756577E-2</v>
      </c>
      <c r="W4" s="34">
        <f>'Taux par niveau et catégorie'!X10</f>
        <v>6.3106198767190147E-2</v>
      </c>
      <c r="X4" s="35">
        <f>'Taux par niveau et catégorie'!Y10</f>
        <v>6.5506895450031868E-2</v>
      </c>
      <c r="Y4" s="35">
        <f>'Taux par niveau et catégorie'!Z10</f>
        <v>8.6767407149123177E-2</v>
      </c>
      <c r="Z4" s="35">
        <f>'Taux par niveau et catégorie'!AA10</f>
        <v>7.7542857372526697E-2</v>
      </c>
      <c r="AA4" s="35">
        <f>'Taux par niveau et catégorie'!AB10</f>
        <v>8.1115999722811749E-2</v>
      </c>
      <c r="AB4" s="35">
        <f>'Taux par niveau et catégorie'!AC10</f>
        <v>8.6041345705823793E-2</v>
      </c>
      <c r="AC4" s="221">
        <f>'Taux par niveau et catégorie'!AD10</f>
        <v>8.3297262479421971E-2</v>
      </c>
      <c r="AD4" s="34">
        <f>'Taux par niveau et catégorie'!AE10</f>
        <v>7.6789838236199365E-2</v>
      </c>
      <c r="AE4" s="45">
        <f>'Taux par niveau et catégorie'!AF10</f>
        <v>7.2319759522295704E-2</v>
      </c>
      <c r="AF4" s="35">
        <f>'Taux par niveau et catégorie'!AG10</f>
        <v>6.420333653007014E-2</v>
      </c>
      <c r="AG4" s="45">
        <f>'Taux par niveau et catégorie'!AH10</f>
        <v>9.166033106381595E-2</v>
      </c>
      <c r="AH4" s="136">
        <f>'Taux par niveau et catégorie'!AI10</f>
        <v>8.5222040060583357E-2</v>
      </c>
      <c r="AI4" s="136">
        <f>'Taux par niveau et catégorie'!AJ10</f>
        <v>9.4289966287027668E-2</v>
      </c>
      <c r="AJ4" s="136">
        <f>'Taux par niveau et catégorie'!AK10</f>
        <v>8.7880372059811696E-2</v>
      </c>
      <c r="AK4" s="34">
        <f>'Taux par niveau et catégorie'!AL10</f>
        <v>8.8676191005838623E-2</v>
      </c>
      <c r="AL4" s="45">
        <f>'Taux par niveau et catégorie'!AM10</f>
        <v>8.5742354682382713E-2</v>
      </c>
      <c r="AM4" s="35">
        <f>'Taux par niveau et catégorie'!AN10</f>
        <v>6.7026425777435422E-2</v>
      </c>
      <c r="AN4" s="45">
        <f>'Taux par niveau et catégorie'!AO10</f>
        <v>9.5544706024199191E-2</v>
      </c>
      <c r="AO4" s="136">
        <f>'Taux par niveau et catégorie'!AP10</f>
        <v>0.10967448416660933</v>
      </c>
      <c r="AP4" s="136">
        <f>'Taux par niveau et catégorie'!AQ10</f>
        <v>0.11075567351226359</v>
      </c>
      <c r="AQ4" s="136">
        <f>'Taux par niveau et catégorie'!AR10</f>
        <v>0.10034405116046002</v>
      </c>
      <c r="AR4" s="34">
        <f>'Taux par niveau et catégorie'!AS10</f>
        <v>8.4842326129505707E-2</v>
      </c>
      <c r="AS4" s="45">
        <f>'Taux par niveau et catégorie'!AT10</f>
        <v>8.5218053377127706E-2</v>
      </c>
      <c r="AT4" s="35">
        <f>'Taux par niveau et catégorie'!AU10</f>
        <v>6.8762769833318055E-2</v>
      </c>
      <c r="AU4" s="35">
        <f>'Taux par niveau et catégorie'!AV10</f>
        <v>8.9199743383594543E-2</v>
      </c>
      <c r="AV4" s="35">
        <f>'Taux par niveau et catégorie'!AW10</f>
        <v>8.8579107750430222E-2</v>
      </c>
      <c r="AW4" s="35">
        <f>'Taux par niveau et catégorie'!AX10</f>
        <v>0.10388894216496002</v>
      </c>
      <c r="AX4" s="89">
        <f>'Taux par niveau et catégorie'!AY10</f>
        <v>0.10795445456890078</v>
      </c>
      <c r="AY4" s="34">
        <f>'Taux par niveau et catégorie'!AZ10</f>
        <v>9.8945733742997852E-2</v>
      </c>
      <c r="AZ4" s="45">
        <f>'Taux par niveau et catégorie'!BA10</f>
        <v>9.5338430150924455E-2</v>
      </c>
      <c r="BA4" s="35">
        <f>'Taux par niveau et catégorie'!BB10</f>
        <v>7.7886062067080514E-2</v>
      </c>
      <c r="BB4" s="35">
        <f>'Taux par niveau et catégorie'!BC10</f>
        <v>0.10459322318383932</v>
      </c>
      <c r="BC4" s="35">
        <f>'Taux par niveau et catégorie'!BD10</f>
        <v>9.6182416656685213E-2</v>
      </c>
      <c r="BD4" s="35">
        <f>'Taux par niveau et catégorie'!BE10</f>
        <v>0.10663339196854398</v>
      </c>
      <c r="BE4" s="35">
        <f>'Taux par niveau et catégorie'!BF10</f>
        <v>0.1052696456243863</v>
      </c>
      <c r="BF4" s="34">
        <f>'Taux par niveau et catégorie'!BG10</f>
        <v>8.0592531322054864E-2</v>
      </c>
      <c r="BG4" s="45">
        <f>'Taux par niveau et catégorie'!BH10</f>
        <v>9.4473861626025446E-2</v>
      </c>
      <c r="BH4" s="35">
        <f>'Taux par niveau et catégorie'!BI10</f>
        <v>8.1019542980366122E-2</v>
      </c>
      <c r="BI4" s="35">
        <f>'Taux par niveau et catégorie'!BJ10</f>
        <v>9.5394906365011203E-2</v>
      </c>
      <c r="BJ4" s="35">
        <f>'Taux par niveau et catégorie'!BK10</f>
        <v>8.8698285499273943E-2</v>
      </c>
      <c r="BK4" s="35">
        <f>'Taux par niveau et catégorie'!BL10</f>
        <v>9.4310264624969956E-2</v>
      </c>
      <c r="BL4" s="89">
        <f>'Taux par niveau et catégorie'!BM10</f>
        <v>8.967465974119955E-2</v>
      </c>
      <c r="BM4" s="34">
        <f>'Taux par niveau et catégorie'!BN10</f>
        <v>7.5272305951294638E-2</v>
      </c>
      <c r="BN4" s="45">
        <f>'Taux par niveau et catégorie'!BO10</f>
        <v>4.9639468127521826E-2</v>
      </c>
      <c r="BO4" s="35">
        <f>'Taux par niveau et catégorie'!BP10</f>
        <v>6.8118650332984004E-2</v>
      </c>
      <c r="BP4" s="35">
        <f>'Taux par niveau et catégorie'!BQ10</f>
        <v>7.8659604375415429E-2</v>
      </c>
      <c r="BQ4" s="35">
        <f>'Taux par niveau et catégorie'!BR10</f>
        <v>9.6890994145007847E-2</v>
      </c>
      <c r="BR4" s="35">
        <f>'Taux par niveau et catégorie'!BS10</f>
        <v>0.10115865286559027</v>
      </c>
      <c r="BS4" s="89">
        <f>'Taux par niveau et catégorie'!BT10</f>
        <v>9.5177125138474705E-2</v>
      </c>
      <c r="BT4" s="34">
        <f>'Taux par niveau et catégorie'!BU10</f>
        <v>8.093736632355919E-2</v>
      </c>
      <c r="BU4" s="45">
        <f>'Taux par niveau et catégorie'!BV10</f>
        <v>4.3228435358432238E-2</v>
      </c>
      <c r="BV4" s="35">
        <f>'Taux par niveau et catégorie'!BW10</f>
        <v>7.2230326421615448E-2</v>
      </c>
      <c r="BW4" s="35">
        <f>'Taux par niveau et catégorie'!BX10</f>
        <v>8.6360618263083208E-2</v>
      </c>
      <c r="BX4" s="35">
        <f>'Taux par niveau et catégorie'!BY10</f>
        <v>8.2764104975047728E-2</v>
      </c>
      <c r="BY4" s="35">
        <f>'Taux par niveau et catégorie'!BZ10</f>
        <v>9.1604402192788162E-2</v>
      </c>
      <c r="BZ4" s="36">
        <f>'Taux par niveau et catégorie'!CA10</f>
        <v>8.5476322746447259E-2</v>
      </c>
      <c r="CA4" s="45">
        <f>'Taux par niveau et catégorie'!CB10</f>
        <v>7.1851199109676273E-2</v>
      </c>
      <c r="CB4" s="35">
        <f>'Taux par niveau et catégorie'!CC10</f>
        <v>5.4975710254330831E-2</v>
      </c>
      <c r="CC4" s="35">
        <f>'Taux par niveau et catégorie'!CD10</f>
        <v>6.7668330900577195E-2</v>
      </c>
      <c r="CD4" s="35">
        <f>'Taux par niveau et catégorie'!CE10</f>
        <v>7.9745033550460837E-2</v>
      </c>
      <c r="CE4" s="35">
        <f>'Taux par niveau et catégorie'!CF10</f>
        <v>8.8524849449770557E-2</v>
      </c>
      <c r="CF4" s="35">
        <f>'Taux par niveau et catégorie'!CG10</f>
        <v>9.6199896090858258E-2</v>
      </c>
      <c r="CG4" s="36">
        <f>'Taux par niveau et catégorie'!CH10</f>
        <v>8.600127023535041E-2</v>
      </c>
      <c r="CH4" s="34">
        <f>'Taux par niveau et catégorie'!CI10</f>
        <v>7.892943910074951E-2</v>
      </c>
      <c r="CI4" s="221">
        <f>'Taux par niveau et catégorie'!CJ10</f>
        <v>9.571334464967246E-2</v>
      </c>
      <c r="CJ4" s="34">
        <f>'Taux par niveau et catégorie'!CK10</f>
        <v>5.4572229525414497E-2</v>
      </c>
      <c r="CK4" s="221">
        <f>'Taux par niveau et catégorie'!CL10</f>
        <v>5.1569804561445678E-2</v>
      </c>
    </row>
    <row r="5" spans="1:92" ht="12.75" customHeight="1" x14ac:dyDescent="0.25">
      <c r="A5" s="237" t="s">
        <v>32</v>
      </c>
      <c r="B5" s="137">
        <f>'Taux par niveau et catégorie'!C17</f>
        <v>7.3618402346894402E-2</v>
      </c>
      <c r="C5" s="138">
        <f>'Taux par niveau et catégorie'!D17</f>
        <v>6.407880821370468E-2</v>
      </c>
      <c r="D5" s="139">
        <f>'Taux par niveau et catégorie'!E17</f>
        <v>6.9526548323810639E-2</v>
      </c>
      <c r="E5" s="139">
        <f>'Taux par niveau et catégorie'!F17</f>
        <v>8.4277906898738458E-2</v>
      </c>
      <c r="F5" s="139">
        <f>'Taux par niveau et catégorie'!G17</f>
        <v>8.4162571097498168E-2</v>
      </c>
      <c r="G5" s="139">
        <f>'Taux par niveau et catégorie'!H17</f>
        <v>8.7531744283640175E-2</v>
      </c>
      <c r="H5" s="231">
        <f>'Taux par niveau et catégorie'!I17</f>
        <v>8.5520278843393374E-2</v>
      </c>
      <c r="I5" s="137">
        <f>'Taux par niveau et catégorie'!J17</f>
        <v>7.5316513305367039E-2</v>
      </c>
      <c r="J5" s="138">
        <f>'Taux par niveau et catégorie'!K17</f>
        <v>7.0718778486865003E-2</v>
      </c>
      <c r="K5" s="139">
        <f>'Taux par niveau et catégorie'!L17</f>
        <v>6.9574341198282513E-2</v>
      </c>
      <c r="L5" s="139">
        <f>'Taux par niveau et catégorie'!M17</f>
        <v>8.5644438092530417E-2</v>
      </c>
      <c r="M5" s="139">
        <f>'Taux par niveau et catégorie'!N17</f>
        <v>8.6410946179150683E-2</v>
      </c>
      <c r="N5" s="139">
        <f>'Taux par niveau et catégorie'!O17</f>
        <v>8.991698565682596E-2</v>
      </c>
      <c r="O5" s="231">
        <f>'Taux par niveau et catégorie'!P17</f>
        <v>8.8693957419891375E-2</v>
      </c>
      <c r="P5" s="37">
        <f>'Taux par niveau et catégorie'!Q17</f>
        <v>4.6965011619284638E-2</v>
      </c>
      <c r="Q5" s="38">
        <f>'Taux par niveau et catégorie'!R17</f>
        <v>4.8671178182121064E-2</v>
      </c>
      <c r="R5" s="38">
        <f>'Taux par niveau et catégorie'!S17</f>
        <v>5.3093824926719942E-2</v>
      </c>
      <c r="S5" s="38">
        <f>'Taux par niveau et catégorie'!T17</f>
        <v>5.6802130908294376E-2</v>
      </c>
      <c r="T5" s="38">
        <f>'Taux par niveau et catégorie'!U17</f>
        <v>6.3154253251024542E-2</v>
      </c>
      <c r="U5" s="38">
        <f>'Taux par niveau et catégorie'!V17</f>
        <v>6.8392601558066118E-2</v>
      </c>
      <c r="V5" s="222">
        <f>'Taux par niveau et catégorie'!W17</f>
        <v>7.0872260045618876E-2</v>
      </c>
      <c r="W5" s="37">
        <f>'Taux par niveau et catégorie'!X17</f>
        <v>6.5584889781152178E-2</v>
      </c>
      <c r="X5" s="38">
        <f>'Taux par niveau et catégorie'!Y17</f>
        <v>6.727520213195852E-2</v>
      </c>
      <c r="Y5" s="38">
        <f>'Taux par niveau et catégorie'!Z17</f>
        <v>8.4888363978225495E-2</v>
      </c>
      <c r="Z5" s="38">
        <f>'Taux par niveau et catégorie'!AA17</f>
        <v>7.7983595778058995E-2</v>
      </c>
      <c r="AA5" s="38">
        <f>'Taux par niveau et catégorie'!AB17</f>
        <v>7.8319344215768832E-2</v>
      </c>
      <c r="AB5" s="38">
        <f>'Taux par niveau et catégorie'!AC17</f>
        <v>8.2237886100308258E-2</v>
      </c>
      <c r="AC5" s="222">
        <f>'Taux par niveau et catégorie'!AD17</f>
        <v>8.1283300128842148E-2</v>
      </c>
      <c r="AD5" s="37">
        <f>'Taux par niveau et catégorie'!AE17</f>
        <v>7.6901387264865173E-2</v>
      </c>
      <c r="AE5" s="46">
        <f>'Taux par niveau et catégorie'!AF17</f>
        <v>7.2354529739294779E-2</v>
      </c>
      <c r="AF5" s="38">
        <f>'Taux par niveau et catégorie'!AG17</f>
        <v>6.1568047914895549E-2</v>
      </c>
      <c r="AG5" s="46">
        <f>'Taux par niveau et catégorie'!AH17</f>
        <v>8.7828647157113804E-2</v>
      </c>
      <c r="AH5" s="139">
        <f>'Taux par niveau et catégorie'!AI17</f>
        <v>8.3280554739519549E-2</v>
      </c>
      <c r="AI5" s="139">
        <f>'Taux par niveau et catégorie'!AJ17</f>
        <v>8.9307755912265474E-2</v>
      </c>
      <c r="AJ5" s="139">
        <f>'Taux par niveau et catégorie'!AK17</f>
        <v>8.4108752431160713E-2</v>
      </c>
      <c r="AK5" s="37">
        <f>'Taux par niveau et catégorie'!AL17</f>
        <v>7.0136131916910954E-2</v>
      </c>
      <c r="AL5" s="46">
        <f>'Taux par niveau et catégorie'!AM17</f>
        <v>6.9504830999017664E-2</v>
      </c>
      <c r="AM5" s="38">
        <f>'Taux par niveau et catégorie'!AN17</f>
        <v>6.757836190579869E-2</v>
      </c>
      <c r="AN5" s="46">
        <f>'Taux par niveau et catégorie'!AO17</f>
        <v>8.3126177916597543E-2</v>
      </c>
      <c r="AO5" s="139">
        <f>'Taux par niveau et catégorie'!AP17</f>
        <v>9.7838750242810274E-2</v>
      </c>
      <c r="AP5" s="139">
        <f>'Taux par niveau et catégorie'!AQ17</f>
        <v>9.9551387733103347E-2</v>
      </c>
      <c r="AQ5" s="139">
        <f>'Taux par niveau et catégorie'!AR17</f>
        <v>9.3022085471627769E-2</v>
      </c>
      <c r="AR5" s="37">
        <f>'Taux par niveau et catégorie'!AS17</f>
        <v>8.9617252930334929E-2</v>
      </c>
      <c r="AS5" s="46">
        <f>'Taux par niveau et catégorie'!AT17</f>
        <v>9.0541796666099295E-2</v>
      </c>
      <c r="AT5" s="38">
        <f>'Taux par niveau et catégorie'!AU17</f>
        <v>6.9874685657634342E-2</v>
      </c>
      <c r="AU5" s="38">
        <f>'Taux par niveau et catégorie'!AV17</f>
        <v>9.7201503339801251E-2</v>
      </c>
      <c r="AV5" s="38">
        <f>'Taux par niveau et catégorie'!AW17</f>
        <v>8.860222649896865E-2</v>
      </c>
      <c r="AW5" s="38">
        <f>'Taux par niveau et catégorie'!AX17</f>
        <v>9.8449643511002341E-2</v>
      </c>
      <c r="AX5" s="90">
        <f>'Taux par niveau et catégorie'!AY17</f>
        <v>0.10297044857766691</v>
      </c>
      <c r="AY5" s="37">
        <f>'Taux par niveau et catégorie'!AZ17</f>
        <v>9.8152750132247432E-2</v>
      </c>
      <c r="AZ5" s="46">
        <f>'Taux par niveau et catégorie'!BA17</f>
        <v>9.6094643461514556E-2</v>
      </c>
      <c r="BA5" s="38">
        <f>'Taux par niveau et catégorie'!BB17</f>
        <v>7.6057316179792153E-2</v>
      </c>
      <c r="BB5" s="38">
        <f>'Taux par niveau et catégorie'!BC17</f>
        <v>0.10243114819619405</v>
      </c>
      <c r="BC5" s="38">
        <f>'Taux par niveau et catégorie'!BD17</f>
        <v>9.5687734007402492E-2</v>
      </c>
      <c r="BD5" s="38">
        <f>'Taux par niveau et catégorie'!BE17</f>
        <v>9.7541858686472319E-2</v>
      </c>
      <c r="BE5" s="38">
        <f>'Taux par niveau et catégorie'!BF17</f>
        <v>9.8054686029142218E-2</v>
      </c>
      <c r="BF5" s="37">
        <f>'Taux par niveau et catégorie'!BG17</f>
        <v>8.1609634583047E-2</v>
      </c>
      <c r="BG5" s="46">
        <f>'Taux par niveau et catégorie'!BH17</f>
        <v>8.2856840289705608E-2</v>
      </c>
      <c r="BH5" s="38">
        <f>'Taux par niveau et catégorie'!BI17</f>
        <v>7.6084151139185957E-2</v>
      </c>
      <c r="BI5" s="38">
        <f>'Taux par niveau et catégorie'!BJ17</f>
        <v>9.6059636468402099E-2</v>
      </c>
      <c r="BJ5" s="38">
        <f>'Taux par niveau et catégorie'!BK17</f>
        <v>8.9985203292131416E-2</v>
      </c>
      <c r="BK5" s="38">
        <f>'Taux par niveau et catégorie'!BL17</f>
        <v>8.9551564945860293E-2</v>
      </c>
      <c r="BL5" s="90">
        <f>'Taux par niveau et catégorie'!BM17</f>
        <v>8.7891140345366603E-2</v>
      </c>
      <c r="BM5" s="37">
        <f>'Taux par niveau et catégorie'!BN17</f>
        <v>7.3565048215093937E-2</v>
      </c>
      <c r="BN5" s="46">
        <f>'Taux par niveau et catégorie'!BO17</f>
        <v>3.845120642520853E-2</v>
      </c>
      <c r="BO5" s="38">
        <f>'Taux par niveau et catégorie'!BP17</f>
        <v>6.7449977884007931E-2</v>
      </c>
      <c r="BP5" s="38">
        <f>'Taux par niveau et catégorie'!BQ17</f>
        <v>8.3722664975781208E-2</v>
      </c>
      <c r="BQ5" s="38">
        <f>'Taux par niveau et catégorie'!BR17</f>
        <v>9.4419503185579623E-2</v>
      </c>
      <c r="BR5" s="38">
        <f>'Taux par niveau et catégorie'!BS17</f>
        <v>9.430318680752954E-2</v>
      </c>
      <c r="BS5" s="90">
        <f>'Taux par niveau et catégorie'!BT17</f>
        <v>9.1348986329705784E-2</v>
      </c>
      <c r="BT5" s="37">
        <f>'Taux par niveau et catégorie'!BU17</f>
        <v>7.6733374527134954E-2</v>
      </c>
      <c r="BU5" s="46">
        <f>'Taux par niveau et catégorie'!BV17</f>
        <v>3.5515868780233349E-2</v>
      </c>
      <c r="BV5" s="38">
        <f>'Taux par niveau et catégorie'!BW17</f>
        <v>7.422007976477954E-2</v>
      </c>
      <c r="BW5" s="38">
        <f>'Taux par niveau et catégorie'!BX17</f>
        <v>8.6952995049752541E-2</v>
      </c>
      <c r="BX5" s="38">
        <f>'Taux par niveau et catégorie'!BY17</f>
        <v>7.7551748947381038E-2</v>
      </c>
      <c r="BY5" s="38">
        <f>'Taux par niveau et catégorie'!BZ17</f>
        <v>8.4450303122721407E-2</v>
      </c>
      <c r="BZ5" s="39">
        <f>'Taux par niveau et catégorie'!CA17</f>
        <v>7.8138525595741692E-2</v>
      </c>
      <c r="CA5" s="46">
        <f>'Taux par niveau et catégorie'!CB17</f>
        <v>5.6918542498872876E-2</v>
      </c>
      <c r="CB5" s="38">
        <f>'Taux par niveau et catégorie'!CC17</f>
        <v>3.952198546189338E-2</v>
      </c>
      <c r="CC5" s="38">
        <f>'Taux par niveau et catégorie'!CD17</f>
        <v>6.4450673887066767E-2</v>
      </c>
      <c r="CD5" s="38">
        <f>'Taux par niveau et catégorie'!CE17</f>
        <v>7.0670569197388775E-2</v>
      </c>
      <c r="CE5" s="38">
        <f>'Taux par niveau et catégorie'!CF17</f>
        <v>7.2786392594395177E-2</v>
      </c>
      <c r="CF5" s="38">
        <f>'Taux par niveau et catégorie'!CG17</f>
        <v>7.8060556720548208E-2</v>
      </c>
      <c r="CG5" s="39">
        <f>'Taux par niveau et catégorie'!CH17</f>
        <v>7.0917436020353691E-2</v>
      </c>
      <c r="CH5" s="37">
        <f>'Taux par niveau et catégorie'!CI17</f>
        <v>5.926384975996795E-2</v>
      </c>
      <c r="CI5" s="222">
        <f>'Taux par niveau et catégorie'!CJ17</f>
        <v>7.2413729704755694E-2</v>
      </c>
      <c r="CJ5" s="37">
        <f>'Taux par niveau et catégorie'!CK17</f>
        <v>4.5722765792019157E-2</v>
      </c>
      <c r="CK5" s="222">
        <f>'Taux par niveau et catégorie'!CL17</f>
        <v>3.954209327339115E-2</v>
      </c>
    </row>
    <row r="6" spans="1:92" x14ac:dyDescent="0.25">
      <c r="A6" s="237" t="s">
        <v>33</v>
      </c>
      <c r="B6" s="137">
        <f>'Taux par niveau et catégorie'!C24</f>
        <v>7.7224373171869629E-2</v>
      </c>
      <c r="C6" s="138">
        <f>'Taux par niveau et catégorie'!D24</f>
        <v>6.9087122959553202E-2</v>
      </c>
      <c r="D6" s="139">
        <f>'Taux par niveau et catégorie'!E24</f>
        <v>6.9463265601815288E-2</v>
      </c>
      <c r="E6" s="139">
        <f>'Taux par niveau et catégorie'!F24</f>
        <v>8.9640490372764087E-2</v>
      </c>
      <c r="F6" s="139">
        <f>'Taux par niveau et catégorie'!G24</f>
        <v>9.0835503488138597E-2</v>
      </c>
      <c r="G6" s="139">
        <f>'Taux par niveau et catégorie'!H24</f>
        <v>9.3729843548252284E-2</v>
      </c>
      <c r="H6" s="231">
        <f>'Taux par niveau et catégorie'!I24</f>
        <v>9.0188445997594735E-2</v>
      </c>
      <c r="I6" s="137">
        <f>'Taux par niveau et catégorie'!J24</f>
        <v>7.7578042762888877E-2</v>
      </c>
      <c r="J6" s="138">
        <f>'Taux par niveau et catégorie'!K24</f>
        <v>7.7178379549711851E-2</v>
      </c>
      <c r="K6" s="139">
        <f>'Taux par niveau et catégorie'!L24</f>
        <v>6.8789399807056617E-2</v>
      </c>
      <c r="L6" s="139">
        <f>'Taux par niveau et catégorie'!M24</f>
        <v>9.1038919886372249E-2</v>
      </c>
      <c r="M6" s="139">
        <f>'Taux par niveau et catégorie'!N24</f>
        <v>9.1909799487924854E-2</v>
      </c>
      <c r="N6" s="139">
        <f>'Taux par niveau et catégorie'!O24</f>
        <v>9.5710320118012254E-2</v>
      </c>
      <c r="O6" s="231">
        <f>'Taux par niveau et catégorie'!P24</f>
        <v>9.3349124817019236E-2</v>
      </c>
      <c r="P6" s="37">
        <f>'Taux par niveau et catégorie'!Q24</f>
        <v>4.6673726122009179E-2</v>
      </c>
      <c r="Q6" s="38">
        <f>'Taux par niveau et catégorie'!R24</f>
        <v>4.942032567643604E-2</v>
      </c>
      <c r="R6" s="38">
        <f>'Taux par niveau et catégorie'!S24</f>
        <v>5.3428891620672478E-2</v>
      </c>
      <c r="S6" s="38">
        <f>'Taux par niveau et catégorie'!T24</f>
        <v>5.8400310994372505E-2</v>
      </c>
      <c r="T6" s="38">
        <f>'Taux par niveau et catégorie'!U24</f>
        <v>6.7947749995554044E-2</v>
      </c>
      <c r="U6" s="38">
        <f>'Taux par niveau et catégorie'!V24</f>
        <v>7.4718228554926158E-2</v>
      </c>
      <c r="V6" s="222">
        <f>'Taux par niveau et catégorie'!W24</f>
        <v>7.4542811914419874E-2</v>
      </c>
      <c r="W6" s="37">
        <f>'Taux par niveau et catégorie'!X24</f>
        <v>6.81924744910819E-2</v>
      </c>
      <c r="X6" s="38">
        <f>'Taux par niveau et catégorie'!Y24</f>
        <v>7.1133986971689545E-2</v>
      </c>
      <c r="Y6" s="38">
        <f>'Taux par niveau et catégorie'!Z24</f>
        <v>8.0929405968704071E-2</v>
      </c>
      <c r="Z6" s="38">
        <f>'Taux par niveau et catégorie'!AA24</f>
        <v>8.2557996931325386E-2</v>
      </c>
      <c r="AA6" s="38">
        <f>'Taux par niveau et catégorie'!AB24</f>
        <v>8.2817679979173595E-2</v>
      </c>
      <c r="AB6" s="38">
        <f>'Taux par niveau et catégorie'!AC24</f>
        <v>8.7425629630275281E-2</v>
      </c>
      <c r="AC6" s="222">
        <f>'Taux par niveau et catégorie'!AD24</f>
        <v>8.4274949159292803E-2</v>
      </c>
      <c r="AD6" s="37">
        <f>'Taux par niveau et catégorie'!AE24</f>
        <v>7.9353285921805655E-2</v>
      </c>
      <c r="AE6" s="46">
        <f>'Taux par niveau et catégorie'!AF24</f>
        <v>8.0139002791001487E-2</v>
      </c>
      <c r="AF6" s="38">
        <f>'Taux par niveau et catégorie'!AG24</f>
        <v>6.2198648256596302E-2</v>
      </c>
      <c r="AG6" s="46">
        <f>'Taux par niveau et catégorie'!AH24</f>
        <v>9.3138778564468894E-2</v>
      </c>
      <c r="AH6" s="139">
        <f>'Taux par niveau et catégorie'!AI24</f>
        <v>8.6944048215085099E-2</v>
      </c>
      <c r="AI6" s="139">
        <f>'Taux par niveau et catégorie'!AJ24</f>
        <v>9.5523197215356778E-2</v>
      </c>
      <c r="AJ6" s="139">
        <f>'Taux par niveau et catégorie'!AK24</f>
        <v>8.7146413602952999E-2</v>
      </c>
      <c r="AK6" s="37">
        <f>'Taux par niveau et catégorie'!AL24</f>
        <v>8.6030148808306048E-2</v>
      </c>
      <c r="AL6" s="46">
        <f>'Taux par niveau et catégorie'!AM24</f>
        <v>9.2815007484419468E-2</v>
      </c>
      <c r="AM6" s="38">
        <f>'Taux par niveau et catégorie'!AN24</f>
        <v>6.7880780395700446E-2</v>
      </c>
      <c r="AN6" s="46">
        <f>'Taux par niveau et catégorie'!AO24</f>
        <v>9.511005080668769E-2</v>
      </c>
      <c r="AO6" s="139">
        <f>'Taux par niveau et catégorie'!AP24</f>
        <v>0.1119379570005074</v>
      </c>
      <c r="AP6" s="139">
        <f>'Taux par niveau et catégorie'!AQ24</f>
        <v>0.10964029001546148</v>
      </c>
      <c r="AQ6" s="139">
        <f>'Taux par niveau et catégorie'!AR24</f>
        <v>0.10178707430352961</v>
      </c>
      <c r="AR6" s="37">
        <f>'Taux par niveau et catégorie'!AS24</f>
        <v>8.6450373145192314E-2</v>
      </c>
      <c r="AS6" s="46">
        <f>'Taux par niveau et catégorie'!AT24</f>
        <v>9.3078389436129935E-2</v>
      </c>
      <c r="AT6" s="38">
        <f>'Taux par niveau et catégorie'!AU24</f>
        <v>6.7755373278259631E-2</v>
      </c>
      <c r="AU6" s="38">
        <f>'Taux par niveau et catégorie'!AV24</f>
        <v>0.11074737349847454</v>
      </c>
      <c r="AV6" s="38">
        <f>'Taux par niveau et catégorie'!AW24</f>
        <v>9.2467150311691809E-2</v>
      </c>
      <c r="AW6" s="38">
        <f>'Taux par niveau et catégorie'!AX24</f>
        <v>0.10027999159860078</v>
      </c>
      <c r="AX6" s="90">
        <f>'Taux par niveau et catégorie'!AY24</f>
        <v>0.10800878573901823</v>
      </c>
      <c r="AY6" s="37">
        <f>'Taux par niveau et catégorie'!AZ24</f>
        <v>9.9673455677352821E-2</v>
      </c>
      <c r="AZ6" s="46">
        <f>'Taux par niveau et catégorie'!BA24</f>
        <v>9.9743729437146669E-2</v>
      </c>
      <c r="BA6" s="38">
        <f>'Taux par niveau et catégorie'!BB24</f>
        <v>7.3898647541685264E-2</v>
      </c>
      <c r="BB6" s="38">
        <f>'Taux par niveau et catégorie'!BC24</f>
        <v>0.1049840379969757</v>
      </c>
      <c r="BC6" s="38">
        <f>'Taux par niveau et catégorie'!BD24</f>
        <v>9.9555132508366728E-2</v>
      </c>
      <c r="BD6" s="38">
        <f>'Taux par niveau et catégorie'!BE24</f>
        <v>0.10329309817897155</v>
      </c>
      <c r="BE6" s="38">
        <f>'Taux par niveau et catégorie'!BF24</f>
        <v>0.1019702398113022</v>
      </c>
      <c r="BF6" s="37">
        <f>'Taux par niveau et catégorie'!BG24</f>
        <v>8.0961376846081096E-2</v>
      </c>
      <c r="BG6" s="46">
        <f>'Taux par niveau et catégorie'!BH24</f>
        <v>8.8989911079849715E-2</v>
      </c>
      <c r="BH6" s="38">
        <f>'Taux par niveau et catégorie'!BI24</f>
        <v>7.5739584881075794E-2</v>
      </c>
      <c r="BI6" s="38">
        <f>'Taux par niveau et catégorie'!BJ24</f>
        <v>9.765136675191359E-2</v>
      </c>
      <c r="BJ6" s="38">
        <f>'Taux par niveau et catégorie'!BK24</f>
        <v>9.5332613604372923E-2</v>
      </c>
      <c r="BK6" s="38">
        <f>'Taux par niveau et catégorie'!BL24</f>
        <v>9.4004743957807557E-2</v>
      </c>
      <c r="BL6" s="90">
        <f>'Taux par niveau et catégorie'!BM24</f>
        <v>9.0860494789562457E-2</v>
      </c>
      <c r="BM6" s="37">
        <f>'Taux par niveau et catégorie'!BN24</f>
        <v>7.3289501091281975E-2</v>
      </c>
      <c r="BN6" s="46">
        <f>'Taux par niveau et catégorie'!BO24</f>
        <v>4.210668352102203E-2</v>
      </c>
      <c r="BO6" s="38">
        <f>'Taux par niveau et catégorie'!BP24</f>
        <v>6.8483866513758929E-2</v>
      </c>
      <c r="BP6" s="38">
        <f>'Taux par niveau et catégorie'!BQ24</f>
        <v>8.5721443546759785E-2</v>
      </c>
      <c r="BQ6" s="38">
        <f>'Taux par niveau et catégorie'!BR24</f>
        <v>9.8276064288647158E-2</v>
      </c>
      <c r="BR6" s="38">
        <f>'Taux par niveau et catégorie'!BS24</f>
        <v>0.10079738179269836</v>
      </c>
      <c r="BS6" s="90">
        <f>'Taux par niveau et catégorie'!BT24</f>
        <v>9.8202229216075659E-2</v>
      </c>
      <c r="BT6" s="37">
        <f>'Taux par niveau et catégorie'!BU24</f>
        <v>8.2737175616448277E-2</v>
      </c>
      <c r="BU6" s="46">
        <f>'Taux par niveau et catégorie'!BV24</f>
        <v>3.4177135927901163E-2</v>
      </c>
      <c r="BV6" s="38">
        <f>'Taux par niveau et catégorie'!BW24</f>
        <v>7.5721221618586229E-2</v>
      </c>
      <c r="BW6" s="38">
        <f>'Taux par niveau et catégorie'!BX24</f>
        <v>9.136994448062892E-2</v>
      </c>
      <c r="BX6" s="38">
        <f>'Taux par niveau et catégorie'!BY24</f>
        <v>8.3474948501964186E-2</v>
      </c>
      <c r="BY6" s="38">
        <f>'Taux par niveau et catégorie'!BZ24</f>
        <v>8.7659020058099224E-2</v>
      </c>
      <c r="BZ6" s="39">
        <f>'Taux par niveau et catégorie'!CA24</f>
        <v>8.3888244172459284E-2</v>
      </c>
      <c r="CA6" s="46">
        <f>'Taux par niveau et catégorie'!CB24</f>
        <v>6.8882213999136979E-2</v>
      </c>
      <c r="CB6" s="38">
        <f>'Taux par niveau et catégorie'!CC24</f>
        <v>3.9267057269936061E-2</v>
      </c>
      <c r="CC6" s="38">
        <f>'Taux par niveau et catégorie'!CD24</f>
        <v>6.8596235943113787E-2</v>
      </c>
      <c r="CD6" s="38">
        <f>'Taux par niveau et catégorie'!CE24</f>
        <v>7.6723600156033814E-2</v>
      </c>
      <c r="CE6" s="38">
        <f>'Taux par niveau et catégorie'!CF24</f>
        <v>8.9601690476023024E-2</v>
      </c>
      <c r="CF6" s="38">
        <f>'Taux par niveau et catégorie'!CG24</f>
        <v>9.1810070192257356E-2</v>
      </c>
      <c r="CG6" s="39">
        <f>'Taux par niveau et catégorie'!CH24</f>
        <v>8.6539918425671422E-2</v>
      </c>
      <c r="CH6" s="37">
        <f>'Taux par niveau et catégorie'!CI24</f>
        <v>7.2635504110695415E-2</v>
      </c>
      <c r="CI6" s="222">
        <f>'Taux par niveau et catégorie'!CJ24</f>
        <v>8.9219969853538653E-2</v>
      </c>
      <c r="CJ6" s="37">
        <f>'Taux par niveau et catégorie'!CK24</f>
        <v>5.2603296698859089E-2</v>
      </c>
      <c r="CK6" s="222">
        <f>'Taux par niveau et catégorie'!CL24</f>
        <v>4.4099659142930861E-2</v>
      </c>
    </row>
    <row r="7" spans="1:92" ht="12.75" customHeight="1" x14ac:dyDescent="0.25">
      <c r="A7" s="237" t="s">
        <v>34</v>
      </c>
      <c r="B7" s="137">
        <f>'Taux par niveau et catégorie'!C30</f>
        <v>5.6500839719341708E-2</v>
      </c>
      <c r="C7" s="138">
        <f>'Taux par niveau et catégorie'!D30</f>
        <v>5.3725021014348763E-2</v>
      </c>
      <c r="D7" s="139">
        <f>'Taux par niveau et catégorie'!E30</f>
        <v>5.1614471972771858E-2</v>
      </c>
      <c r="E7" s="139">
        <f>'Taux par niveau et catégorie'!F30</f>
        <v>6.0647022072143439E-2</v>
      </c>
      <c r="F7" s="139">
        <f>'Taux par niveau et catégorie'!G30</f>
        <v>6.2696328970660894E-2</v>
      </c>
      <c r="G7" s="139">
        <f>'Taux par niveau et catégorie'!H30</f>
        <v>6.6301001323041425E-2</v>
      </c>
      <c r="H7" s="231">
        <f>'Taux par niveau et catégorie'!I30</f>
        <v>6.1273744403892397E-2</v>
      </c>
      <c r="I7" s="137">
        <f>'Taux par niveau et catégorie'!J30</f>
        <v>5.8374809527301209E-2</v>
      </c>
      <c r="J7" s="138">
        <f>'Taux par niveau et catégorie'!K30</f>
        <v>5.8854561169685349E-2</v>
      </c>
      <c r="K7" s="139">
        <f>'Taux par niveau et catégorie'!L30</f>
        <v>5.2399521933343914E-2</v>
      </c>
      <c r="L7" s="139">
        <f>'Taux par niveau et catégorie'!M30</f>
        <v>6.1346937079362104E-2</v>
      </c>
      <c r="M7" s="139">
        <f>'Taux par niveau et catégorie'!N30</f>
        <v>6.433890057623437E-2</v>
      </c>
      <c r="N7" s="139">
        <f>'Taux par niveau et catégorie'!O30</f>
        <v>7.0130780227499634E-2</v>
      </c>
      <c r="O7" s="231">
        <f>'Taux par niveau et catégorie'!P30</f>
        <v>6.3927680545320081E-2</v>
      </c>
      <c r="P7" s="37">
        <f>'Taux par niveau et catégorie'!Q30</f>
        <v>3.9770185797034348E-2</v>
      </c>
      <c r="Q7" s="38">
        <f>'Taux par niveau et catégorie'!R30</f>
        <v>3.838819485779104E-2</v>
      </c>
      <c r="R7" s="38">
        <f>'Taux par niveau et catégorie'!S30</f>
        <v>4.7858490239203251E-2</v>
      </c>
      <c r="S7" s="38">
        <f>'Taux par niveau et catégorie'!T30</f>
        <v>3.9481603709207141E-2</v>
      </c>
      <c r="T7" s="38">
        <f>'Taux par niveau et catégorie'!U30</f>
        <v>4.5137225763884216E-2</v>
      </c>
      <c r="U7" s="38">
        <f>'Taux par niveau et catégorie'!V30</f>
        <v>5.4857398078486518E-2</v>
      </c>
      <c r="V7" s="222">
        <f>'Taux par niveau et catégorie'!W30</f>
        <v>5.0288967818041694E-2</v>
      </c>
      <c r="W7" s="37">
        <f>'Taux par niveau et catégorie'!X30</f>
        <v>5.3707946811953934E-2</v>
      </c>
      <c r="X7" s="38">
        <f>'Taux par niveau et catégorie'!Y30</f>
        <v>5.9357086846173766E-2</v>
      </c>
      <c r="Y7" s="38">
        <f>'Taux par niveau et catégorie'!Z30</f>
        <v>7.0325768383280987E-2</v>
      </c>
      <c r="Z7" s="38">
        <f>'Taux par niveau et catégorie'!AA30</f>
        <v>5.8951245091283362E-2</v>
      </c>
      <c r="AA7" s="38">
        <f>'Taux par niveau et catégorie'!AB30</f>
        <v>6.2909131785526179E-2</v>
      </c>
      <c r="AB7" s="38">
        <f>'Taux par niveau et catégorie'!AC30</f>
        <v>6.7359512717109063E-2</v>
      </c>
      <c r="AC7" s="222">
        <f>'Taux par niveau et catégorie'!AD30</f>
        <v>6.3784950623787598E-2</v>
      </c>
      <c r="AD7" s="37">
        <f>'Taux par niveau et catégorie'!AE30</f>
        <v>5.9543396930070172E-2</v>
      </c>
      <c r="AE7" s="46">
        <f>'Taux par niveau et catégorie'!AF30</f>
        <v>6.3693616842105838E-2</v>
      </c>
      <c r="AF7" s="38">
        <f>'Taux par niveau et catégorie'!AG30</f>
        <v>4.7786243834895367E-2</v>
      </c>
      <c r="AG7" s="46">
        <f>'Taux par niveau et catégorie'!AH30</f>
        <v>6.656233111537023E-2</v>
      </c>
      <c r="AH7" s="139">
        <f>'Taux par niveau et catégorie'!AI30</f>
        <v>6.6656929057617581E-2</v>
      </c>
      <c r="AI7" s="139">
        <f>'Taux par niveau et catégorie'!AJ30</f>
        <v>7.3351231829865846E-2</v>
      </c>
      <c r="AJ7" s="139">
        <f>'Taux par niveau et catégorie'!AK30</f>
        <v>6.3253978248186016E-2</v>
      </c>
      <c r="AK7" s="37">
        <f>'Taux par niveau et catégorie'!AL30</f>
        <v>6.3048140848491627E-2</v>
      </c>
      <c r="AL7" s="46">
        <f>'Taux par niveau et catégorie'!AM30</f>
        <v>7.1802941105610418E-2</v>
      </c>
      <c r="AM7" s="38">
        <f>'Taux par niveau et catégorie'!AN30</f>
        <v>4.7148986380908461E-2</v>
      </c>
      <c r="AN7" s="46">
        <f>'Taux par niveau et catégorie'!AO30</f>
        <v>6.2792618608375553E-2</v>
      </c>
      <c r="AO7" s="139">
        <f>'Taux par niveau et catégorie'!AP30</f>
        <v>7.6811567417456053E-2</v>
      </c>
      <c r="AP7" s="139">
        <f>'Taux par niveau et catégorie'!AQ30</f>
        <v>8.3461723286633455E-2</v>
      </c>
      <c r="AQ7" s="139">
        <f>'Taux par niveau et catégorie'!AR30</f>
        <v>6.6035330465506359E-2</v>
      </c>
      <c r="AR7" s="37">
        <f>'Taux par niveau et catégorie'!AS30</f>
        <v>6.2061830947227024E-2</v>
      </c>
      <c r="AS7" s="46">
        <f>'Taux par niveau et catégorie'!AT30</f>
        <v>6.538464486551393E-2</v>
      </c>
      <c r="AT7" s="38">
        <f>'Taux par niveau et catégorie'!AU30</f>
        <v>4.7109166653328621E-2</v>
      </c>
      <c r="AU7" s="38">
        <f>'Taux par niveau et catégorie'!AV30</f>
        <v>6.5005538750724873E-2</v>
      </c>
      <c r="AV7" s="38">
        <f>'Taux par niveau et catégorie'!AW30</f>
        <v>6.6237077137246345E-2</v>
      </c>
      <c r="AW7" s="38">
        <f>'Taux par niveau et catégorie'!AX30</f>
        <v>7.1690502092301628E-2</v>
      </c>
      <c r="AX7" s="90">
        <f>'Taux par niveau et catégorie'!AY30</f>
        <v>7.1877633557238738E-2</v>
      </c>
      <c r="AY7" s="37">
        <f>'Taux par niveau et catégorie'!AZ30</f>
        <v>7.154450788799889E-2</v>
      </c>
      <c r="AZ7" s="46">
        <f>'Taux par niveau et catégorie'!BA30</f>
        <v>6.9990168095421773E-2</v>
      </c>
      <c r="BA7" s="38">
        <f>'Taux par niveau et catégorie'!BB30</f>
        <v>4.9644151472069506E-2</v>
      </c>
      <c r="BB7" s="38">
        <f>'Taux par niveau et catégorie'!BC30</f>
        <v>7.1687340424331072E-2</v>
      </c>
      <c r="BC7" s="38">
        <f>'Taux par niveau et catégorie'!BD30</f>
        <v>6.7605495883031511E-2</v>
      </c>
      <c r="BD7" s="38">
        <f>'Taux par niveau et catégorie'!BE30</f>
        <v>7.391855032627391E-2</v>
      </c>
      <c r="BE7" s="38">
        <f>'Taux par niveau et catégorie'!BF30</f>
        <v>6.81511187371725E-2</v>
      </c>
      <c r="BF7" s="37">
        <f>'Taux par niveau et catégorie'!BG30</f>
        <v>6.1145776766206292E-2</v>
      </c>
      <c r="BG7" s="46">
        <f>'Taux par niveau et catégorie'!BH30</f>
        <v>6.5085826597094554E-2</v>
      </c>
      <c r="BH7" s="38">
        <f>'Taux par niveau et catégorie'!BI30</f>
        <v>5.7963728846665348E-2</v>
      </c>
      <c r="BI7" s="38">
        <f>'Taux par niveau et catégorie'!BJ30</f>
        <v>6.7198274531263633E-2</v>
      </c>
      <c r="BJ7" s="38">
        <f>'Taux par niveau et catégorie'!BK30</f>
        <v>6.3881927398962618E-2</v>
      </c>
      <c r="BK7" s="38">
        <f>'Taux par niveau et catégorie'!BL30</f>
        <v>6.6849320979897903E-2</v>
      </c>
      <c r="BL7" s="90">
        <f>'Taux par niveau et catégorie'!BM30</f>
        <v>6.3942757745118498E-2</v>
      </c>
      <c r="BM7" s="37">
        <f>'Taux par niveau et catégorie'!BN30</f>
        <v>5.6176690229427409E-2</v>
      </c>
      <c r="BN7" s="46">
        <f>'Taux par niveau et catégorie'!BO30</f>
        <v>3.713401014777145E-2</v>
      </c>
      <c r="BO7" s="38">
        <f>'Taux par niveau et catégorie'!BP30</f>
        <v>5.1359639656399773E-2</v>
      </c>
      <c r="BP7" s="38">
        <f>'Taux par niveau et catégorie'!BQ30</f>
        <v>5.909654440434095E-2</v>
      </c>
      <c r="BQ7" s="38">
        <f>'Taux par niveau et catégorie'!BR30</f>
        <v>6.5471850166150397E-2</v>
      </c>
      <c r="BR7" s="38">
        <f>'Taux par niveau et catégorie'!BS30</f>
        <v>6.9558002509428687E-2</v>
      </c>
      <c r="BS7" s="90">
        <f>'Taux par niveau et catégorie'!BT30</f>
        <v>6.4086707167509194E-2</v>
      </c>
      <c r="BT7" s="37">
        <f>'Taux par niveau et catégorie'!BU30</f>
        <v>5.4358054375087603E-2</v>
      </c>
      <c r="BU7" s="46">
        <f>'Taux par niveau et catégorie'!BV30</f>
        <v>3.1540055185678893E-2</v>
      </c>
      <c r="BV7" s="38">
        <f>'Taux par niveau et catégorie'!BW30</f>
        <v>4.9484916208562803E-2</v>
      </c>
      <c r="BW7" s="38">
        <f>'Taux par niveau et catégorie'!BX30</f>
        <v>5.8931742900776699E-2</v>
      </c>
      <c r="BX7" s="38">
        <f>'Taux par niveau et catégorie'!BY30</f>
        <v>5.7657655921445061E-2</v>
      </c>
      <c r="BY7" s="38">
        <f>'Taux par niveau et catégorie'!BZ30</f>
        <v>6.1251026633446094E-2</v>
      </c>
      <c r="BZ7" s="39">
        <f>'Taux par niveau et catégorie'!CA30</f>
        <v>5.4227352061375834E-2</v>
      </c>
      <c r="CA7" s="46">
        <f>'Taux par niveau et catégorie'!CB30</f>
        <v>4.3651866599919861E-2</v>
      </c>
      <c r="CB7" s="38">
        <f>'Taux par niveau et catégorie'!CC30</f>
        <v>3.487366560032594E-2</v>
      </c>
      <c r="CC7" s="38">
        <f>'Taux par niveau et catégorie'!CD30</f>
        <v>4.7463628052404484E-2</v>
      </c>
      <c r="CD7" s="38">
        <f>'Taux par niveau et catégorie'!CE30</f>
        <v>5.676298118576089E-2</v>
      </c>
      <c r="CE7" s="38">
        <f>'Taux par niveau et catégorie'!CF30</f>
        <v>5.4594429175289054E-2</v>
      </c>
      <c r="CF7" s="38">
        <f>'Taux par niveau et catégorie'!CG30</f>
        <v>5.8139137598098169E-2</v>
      </c>
      <c r="CG7" s="39">
        <f>'Taux par niveau et catégorie'!CH30</f>
        <v>5.1062147133266789E-2</v>
      </c>
      <c r="CH7" s="37">
        <f>'Taux par niveau et catégorie'!CI30</f>
        <v>4.7293652630515111E-2</v>
      </c>
      <c r="CI7" s="222">
        <f>'Taux par niveau et catégorie'!CJ30</f>
        <v>7.5477348918188567E-2</v>
      </c>
      <c r="CJ7" s="37">
        <f>'Taux par niveau et catégorie'!CK30</f>
        <v>4.3440387315637E-2</v>
      </c>
      <c r="CK7" s="222">
        <f>'Taux par niveau et catégorie'!CL30</f>
        <v>3.3612580571957776E-2</v>
      </c>
    </row>
    <row r="8" spans="1:92" x14ac:dyDescent="0.25">
      <c r="A8" s="237" t="s">
        <v>35</v>
      </c>
      <c r="B8" s="137">
        <f>'Taux par niveau et catégorie'!C34</f>
        <v>7.7839577119466027E-2</v>
      </c>
      <c r="C8" s="138">
        <f>'Taux par niveau et catégorie'!D34</f>
        <v>6.7128761684711116E-2</v>
      </c>
      <c r="D8" s="139">
        <f>'Taux par niveau et catégorie'!E34</f>
        <v>7.4034992008604444E-2</v>
      </c>
      <c r="E8" s="139">
        <f>'Taux par niveau et catégorie'!F34</f>
        <v>8.0160172087484938E-2</v>
      </c>
      <c r="F8" s="139">
        <f>'Taux par niveau et catégorie'!G34</f>
        <v>9.4329215054393845E-2</v>
      </c>
      <c r="G8" s="139">
        <f>'Taux par niveau et catégorie'!H34</f>
        <v>9.8984788560036216E-2</v>
      </c>
      <c r="H8" s="231">
        <f>'Taux par niveau et catégorie'!I34</f>
        <v>9.2481662838792944E-2</v>
      </c>
      <c r="I8" s="137">
        <f>'Taux par niveau et catégorie'!J34</f>
        <v>7.6970691898127136E-2</v>
      </c>
      <c r="J8" s="138">
        <f>'Taux par niveau et catégorie'!K34</f>
        <v>7.3378353266065247E-2</v>
      </c>
      <c r="K8" s="139">
        <f>'Taux par niveau et catégorie'!L34</f>
        <v>7.3031110366659727E-2</v>
      </c>
      <c r="L8" s="139">
        <f>'Taux par niveau et catégorie'!M34</f>
        <v>8.3328983025271433E-2</v>
      </c>
      <c r="M8" s="139">
        <f>'Taux par niveau et catégorie'!N34</f>
        <v>9.3423408680078784E-2</v>
      </c>
      <c r="N8" s="139">
        <f>'Taux par niveau et catégorie'!O34</f>
        <v>9.917342515865879E-2</v>
      </c>
      <c r="O8" s="231">
        <f>'Taux par niveau et catégorie'!P34</f>
        <v>9.7481533821940802E-2</v>
      </c>
      <c r="P8" s="37">
        <f>'Taux par niveau et catégorie'!Q34</f>
        <v>4.8803358002632129E-2</v>
      </c>
      <c r="Q8" s="38">
        <f>'Taux par niveau et catégorie'!R34</f>
        <v>5.2759411838114813E-2</v>
      </c>
      <c r="R8" s="38">
        <f>'Taux par niveau et catégorie'!S34</f>
        <v>5.5917609191600007E-2</v>
      </c>
      <c r="S8" s="38">
        <f>'Taux par niveau et catégorie'!T34</f>
        <v>6.7154751345690378E-2</v>
      </c>
      <c r="T8" s="38">
        <f>'Taux par niveau et catégorie'!U34</f>
        <v>6.5815001741654319E-2</v>
      </c>
      <c r="U8" s="38">
        <f>'Taux par niveau et catégorie'!V34</f>
        <v>7.6150217704414006E-2</v>
      </c>
      <c r="V8" s="222">
        <f>'Taux par niveau et catégorie'!W34</f>
        <v>8.0106351850461138E-2</v>
      </c>
      <c r="W8" s="37">
        <f>'Taux par niveau et catégorie'!X34</f>
        <v>6.3855441291209875E-2</v>
      </c>
      <c r="X8" s="38">
        <f>'Taux par niveau et catégorie'!Y34</f>
        <v>6.7399626595907799E-2</v>
      </c>
      <c r="Y8" s="38">
        <f>'Taux par niveau et catégorie'!Z34</f>
        <v>9.92311440891369E-2</v>
      </c>
      <c r="Z8" s="38">
        <f>'Taux par niveau et catégorie'!AA34</f>
        <v>7.9720501006387126E-2</v>
      </c>
      <c r="AA8" s="38">
        <f>'Taux par niveau et catégorie'!AB34</f>
        <v>8.0698366211937322E-2</v>
      </c>
      <c r="AB8" s="38">
        <f>'Taux par niveau et catégorie'!AC34</f>
        <v>8.8839054556808572E-2</v>
      </c>
      <c r="AC8" s="222">
        <f>'Taux par niveau et catégorie'!AD34</f>
        <v>9.413621952829189E-2</v>
      </c>
      <c r="AD8" s="37">
        <f>'Taux par niveau et catégorie'!AE34</f>
        <v>7.6239816344730191E-2</v>
      </c>
      <c r="AE8" s="46">
        <f>'Taux par niveau et catégorie'!AF34</f>
        <v>7.2754680575790445E-2</v>
      </c>
      <c r="AF8" s="38">
        <f>'Taux par niveau et catégorie'!AG34</f>
        <v>6.3268516614140208E-2</v>
      </c>
      <c r="AG8" s="46">
        <f>'Taux par niveau et catégorie'!AH34</f>
        <v>8.7752555102858468E-2</v>
      </c>
      <c r="AH8" s="139">
        <f>'Taux par niveau et catégorie'!AI34</f>
        <v>8.0634456365629686E-2</v>
      </c>
      <c r="AI8" s="139">
        <f>'Taux par niveau et catégorie'!AJ34</f>
        <v>9.6496940831525171E-2</v>
      </c>
      <c r="AJ8" s="139">
        <f>'Taux par niveau et catégorie'!AK34</f>
        <v>8.9157075878757749E-2</v>
      </c>
      <c r="AK8" s="37">
        <f>'Taux par niveau et catégorie'!AL34</f>
        <v>9.1781667868226044E-2</v>
      </c>
      <c r="AL8" s="46">
        <f>'Taux par niveau et catégorie'!AM34</f>
        <v>8.3136437262009685E-2</v>
      </c>
      <c r="AM8" s="38">
        <f>'Taux par niveau et catégorie'!AN34</f>
        <v>7.0761411882182129E-2</v>
      </c>
      <c r="AN8" s="46">
        <f>'Taux par niveau et catégorie'!AO34</f>
        <v>8.8033818842587638E-2</v>
      </c>
      <c r="AO8" s="139">
        <f>'Taux par niveau et catégorie'!AP34</f>
        <v>0.11567079975505841</v>
      </c>
      <c r="AP8" s="139">
        <f>'Taux par niveau et catégorie'!AQ34</f>
        <v>0.11053153694750313</v>
      </c>
      <c r="AQ8" s="139">
        <f>'Taux par niveau et catégorie'!AR34</f>
        <v>0.11199537218527628</v>
      </c>
      <c r="AR8" s="37">
        <f>'Taux par niveau et catégorie'!AS34</f>
        <v>8.6824367625201349E-2</v>
      </c>
      <c r="AS8" s="46">
        <f>'Taux par niveau et catégorie'!AT34</f>
        <v>7.9189673566907801E-2</v>
      </c>
      <c r="AT8" s="38">
        <f>'Taux par niveau et catégorie'!AU34</f>
        <v>6.9401215248821299E-2</v>
      </c>
      <c r="AU8" s="38">
        <f>'Taux par niveau et catégorie'!AV34</f>
        <v>6.9679543719314285E-2</v>
      </c>
      <c r="AV8" s="38">
        <f>'Taux par niveau et catégorie'!AW34</f>
        <v>9.3820588403399199E-2</v>
      </c>
      <c r="AW8" s="38">
        <f>'Taux par niveau et catégorie'!AX34</f>
        <v>0.10193278302486242</v>
      </c>
      <c r="AX8" s="90">
        <f>'Taux par niveau et catégorie'!AY34</f>
        <v>0.11385738189620903</v>
      </c>
      <c r="AY8" s="37">
        <f>'Taux par niveau et catégorie'!AZ34</f>
        <v>9.6174759035303953E-2</v>
      </c>
      <c r="AZ8" s="46">
        <f>'Taux par niveau et catégorie'!BA34</f>
        <v>8.6178812207623051E-2</v>
      </c>
      <c r="BA8" s="38">
        <f>'Taux par niveau et catégorie'!BB34</f>
        <v>7.5392041855225425E-2</v>
      </c>
      <c r="BB8" s="38">
        <f>'Taux par niveau et catégorie'!BC34</f>
        <v>9.3923838998066389E-2</v>
      </c>
      <c r="BC8" s="38">
        <f>'Taux par niveau et catégorie'!BD34</f>
        <v>9.9386615192776459E-2</v>
      </c>
      <c r="BD8" s="38">
        <f>'Taux par niveau et catégorie'!BE34</f>
        <v>0.10696211132484804</v>
      </c>
      <c r="BE8" s="38">
        <f>'Taux par niveau et catégorie'!BF34</f>
        <v>0.10706228598484463</v>
      </c>
      <c r="BF8" s="37">
        <f>'Taux par niveau et catégorie'!BG34</f>
        <v>8.1559642789112416E-2</v>
      </c>
      <c r="BG8" s="46">
        <f>'Taux par niveau et catégorie'!BH34</f>
        <v>0.10116214478935234</v>
      </c>
      <c r="BH8" s="38">
        <f>'Taux par niveau et catégorie'!BI34</f>
        <v>7.7327076164025774E-2</v>
      </c>
      <c r="BI8" s="38">
        <f>'Taux par niveau et catégorie'!BJ34</f>
        <v>9.4545731254624482E-2</v>
      </c>
      <c r="BJ8" s="38">
        <f>'Taux par niveau et catégorie'!BK34</f>
        <v>9.9342729434340665E-2</v>
      </c>
      <c r="BK8" s="38">
        <f>'Taux par niveau et catégorie'!BL34</f>
        <v>0.10563567328304717</v>
      </c>
      <c r="BL8" s="90">
        <f>'Taux par niveau et catégorie'!BM34</f>
        <v>8.8950149544955684E-2</v>
      </c>
      <c r="BM8" s="37">
        <f>'Taux par niveau et catégorie'!BN34</f>
        <v>7.0526482228601181E-2</v>
      </c>
      <c r="BN8" s="46">
        <f>'Taux par niveau et catégorie'!BO34</f>
        <v>4.4446039292816007E-2</v>
      </c>
      <c r="BO8" s="38">
        <f>'Taux par niveau et catégorie'!BP34</f>
        <v>7.29498678881461E-2</v>
      </c>
      <c r="BP8" s="38">
        <f>'Taux par niveau et catégorie'!BQ34</f>
        <v>8.5821123932642768E-2</v>
      </c>
      <c r="BQ8" s="38">
        <f>'Taux par niveau et catégorie'!BR34</f>
        <v>0.11201871233583426</v>
      </c>
      <c r="BR8" s="38">
        <f>'Taux par niveau et catégorie'!BS34</f>
        <v>0.10683908359626193</v>
      </c>
      <c r="BS8" s="90">
        <f>'Taux par niveau et catégorie'!BT34</f>
        <v>9.4587433706729909E-2</v>
      </c>
      <c r="BT8" s="37">
        <f>'Taux par niveau et catégorie'!BU34</f>
        <v>8.5488464517264426E-2</v>
      </c>
      <c r="BU8" s="46">
        <f>'Taux par niveau et catégorie'!BV34</f>
        <v>3.9416438845082613E-2</v>
      </c>
      <c r="BV8" s="38">
        <f>'Taux par niveau et catégorie'!BW34</f>
        <v>7.8036814802386986E-2</v>
      </c>
      <c r="BW8" s="38">
        <f>'Taux par niveau et catégorie'!BX34</f>
        <v>8.5479722591794677E-2</v>
      </c>
      <c r="BX8" s="38">
        <f>'Taux par niveau et catégorie'!BY34</f>
        <v>9.2899225615555289E-2</v>
      </c>
      <c r="BY8" s="38">
        <f>'Taux par niveau et catégorie'!BZ34</f>
        <v>9.2729119937743215E-2</v>
      </c>
      <c r="BZ8" s="39">
        <f>'Taux par niveau et catégorie'!CA34</f>
        <v>8.0381933174768314E-2</v>
      </c>
      <c r="CA8" s="46">
        <f>'Taux par niveau et catégorie'!CB34</f>
        <v>7.7141771492378761E-2</v>
      </c>
      <c r="CB8" s="38">
        <f>'Taux par niveau et catégorie'!CC34</f>
        <v>4.4844351873506584E-2</v>
      </c>
      <c r="CC8" s="38">
        <f>'Taux par niveau et catégorie'!CD34</f>
        <v>7.80642223503797E-2</v>
      </c>
      <c r="CD8" s="38">
        <f>'Taux par niveau et catégorie'!CE34</f>
        <v>4.9490134080883152E-2</v>
      </c>
      <c r="CE8" s="38">
        <f>'Taux par niveau et catégorie'!CF34</f>
        <v>0.10300565548775291</v>
      </c>
      <c r="CF8" s="38">
        <f>'Taux par niveau et catégorie'!CG34</f>
        <v>0.10226752915557544</v>
      </c>
      <c r="CG8" s="39">
        <f>'Taux par niveau et catégorie'!CH34</f>
        <v>8.975342919770965E-2</v>
      </c>
      <c r="CH8" s="37">
        <f>'Taux par niveau et catégorie'!CI34</f>
        <v>9.3617178289086514E-2</v>
      </c>
      <c r="CI8" s="222">
        <f>'Taux par niveau et catégorie'!CJ34</f>
        <v>9.7721602831890145E-2</v>
      </c>
      <c r="CJ8" s="37">
        <f>'Taux par niveau et catégorie'!CK34</f>
        <v>6.8691230591384475E-2</v>
      </c>
      <c r="CK8" s="222">
        <f>'Taux par niveau et catégorie'!CL34</f>
        <v>4.6960383613100294E-2</v>
      </c>
    </row>
    <row r="9" spans="1:92" ht="12.75" customHeight="1" x14ac:dyDescent="0.25">
      <c r="A9" s="237" t="s">
        <v>37</v>
      </c>
      <c r="B9" s="137">
        <f>'Taux par niveau et catégorie'!C40</f>
        <v>5.0329851473040033E-2</v>
      </c>
      <c r="C9" s="138">
        <f>'Taux par niveau et catégorie'!D40</f>
        <v>4.9196059216167418E-2</v>
      </c>
      <c r="D9" s="139">
        <f>'Taux par niveau et catégorie'!E40</f>
        <v>4.9654812070216922E-2</v>
      </c>
      <c r="E9" s="139">
        <f>'Taux par niveau et catégorie'!F40</f>
        <v>6.089804122435126E-2</v>
      </c>
      <c r="F9" s="139">
        <f>'Taux par niveau et catégorie'!G40</f>
        <v>5.7488862220853178E-2</v>
      </c>
      <c r="G9" s="139">
        <f>'Taux par niveau et catégorie'!H40</f>
        <v>6.2883740420303341E-2</v>
      </c>
      <c r="H9" s="231">
        <f>'Taux par niveau et catégorie'!I40</f>
        <v>5.6452936892902442E-2</v>
      </c>
      <c r="I9" s="137">
        <f>'Taux par niveau et catégorie'!J40</f>
        <v>5.1967384432291465E-2</v>
      </c>
      <c r="J9" s="138">
        <f>'Taux par niveau et catégorie'!K40</f>
        <v>5.3674497024251672E-2</v>
      </c>
      <c r="K9" s="139">
        <f>'Taux par niveau et catégorie'!L40</f>
        <v>5.0122609809904413E-2</v>
      </c>
      <c r="L9" s="139">
        <f>'Taux par niveau et catégorie'!M40</f>
        <v>6.1715026982240677E-2</v>
      </c>
      <c r="M9" s="139">
        <f>'Taux par niveau et catégorie'!N40</f>
        <v>5.8988110433708232E-2</v>
      </c>
      <c r="N9" s="139">
        <f>'Taux par niveau et catégorie'!O40</f>
        <v>6.5835843021976967E-2</v>
      </c>
      <c r="O9" s="231">
        <f>'Taux par niveau et catégorie'!P40</f>
        <v>6.0867833945606353E-2</v>
      </c>
      <c r="P9" s="37">
        <f>'Taux par niveau et catégorie'!Q40</f>
        <v>3.7610203268285167E-2</v>
      </c>
      <c r="Q9" s="38">
        <f>'Taux par niveau et catégorie'!R40</f>
        <v>4.0739168420718071E-2</v>
      </c>
      <c r="R9" s="38">
        <f>'Taux par niveau et catégorie'!S40</f>
        <v>4.2816941418722165E-2</v>
      </c>
      <c r="S9" s="38">
        <f>'Taux par niveau et catégorie'!T40</f>
        <v>4.6947900459226824E-2</v>
      </c>
      <c r="T9" s="38">
        <f>'Taux par niveau et catégorie'!U40</f>
        <v>4.7262863655095404E-2</v>
      </c>
      <c r="U9" s="38">
        <f>'Taux par niveau et catégorie'!V40</f>
        <v>5.050910062476608E-2</v>
      </c>
      <c r="V9" s="222">
        <f>'Taux par niveau et catégorie'!W40</f>
        <v>5.3540783794475424E-2</v>
      </c>
      <c r="W9" s="37">
        <f>'Taux par niveau et catégorie'!X40</f>
        <v>5.1661216631234234E-2</v>
      </c>
      <c r="X9" s="38">
        <f>'Taux par niveau et catégorie'!Y40</f>
        <v>5.5367051736980193E-2</v>
      </c>
      <c r="Y9" s="38">
        <f>'Taux par niveau et catégorie'!Z40</f>
        <v>6.3646498178837455E-2</v>
      </c>
      <c r="Z9" s="38">
        <f>'Taux par niveau et catégorie'!AA40</f>
        <v>6.246903738449839E-2</v>
      </c>
      <c r="AA9" s="38">
        <f>'Taux par niveau et catégorie'!AB40</f>
        <v>6.1336200881785909E-2</v>
      </c>
      <c r="AB9" s="38">
        <f>'Taux par niveau et catégorie'!AC40</f>
        <v>6.4292837593038679E-2</v>
      </c>
      <c r="AC9" s="222">
        <f>'Taux par niveau et catégorie'!AD40</f>
        <v>6.1678270409065643E-2</v>
      </c>
      <c r="AD9" s="37">
        <f>'Taux par niveau et catégorie'!AE40</f>
        <v>5.6147973496377138E-2</v>
      </c>
      <c r="AE9" s="46">
        <f>'Taux par niveau et catégorie'!AF40</f>
        <v>5.920274494239345E-2</v>
      </c>
      <c r="AF9" s="38">
        <f>'Taux par niveau et catégorie'!AG40</f>
        <v>4.6122253803397337E-2</v>
      </c>
      <c r="AG9" s="46">
        <f>'Taux par niveau et catégorie'!AH40</f>
        <v>6.6580829761848509E-2</v>
      </c>
      <c r="AH9" s="139">
        <f>'Taux par niveau et catégorie'!AI40</f>
        <v>6.3617247720261033E-2</v>
      </c>
      <c r="AI9" s="139">
        <f>'Taux par niveau et catégorie'!AJ40</f>
        <v>6.8853474325592648E-2</v>
      </c>
      <c r="AJ9" s="139">
        <f>'Taux par niveau et catégorie'!AK40</f>
        <v>6.2493815968730985E-2</v>
      </c>
      <c r="AK9" s="37">
        <f>'Taux par niveau et catégorie'!AL40</f>
        <v>5.9029819072146342E-2</v>
      </c>
      <c r="AL9" s="46">
        <f>'Taux par niveau et catégorie'!AM40</f>
        <v>5.9796739972054917E-2</v>
      </c>
      <c r="AM9" s="38">
        <f>'Taux par niveau et catégorie'!AN40</f>
        <v>4.5375036581608158E-2</v>
      </c>
      <c r="AN9" s="46">
        <f>'Taux par niveau et catégorie'!AO40</f>
        <v>6.6104994896287544E-2</v>
      </c>
      <c r="AO9" s="139">
        <f>'Taux par niveau et catégorie'!AP40</f>
        <v>7.1502326127747914E-2</v>
      </c>
      <c r="AP9" s="139">
        <f>'Taux par niveau et catégorie'!AQ40</f>
        <v>7.7658428833582274E-2</v>
      </c>
      <c r="AQ9" s="139">
        <f>'Taux par niveau et catégorie'!AR40</f>
        <v>6.5661469352124274E-2</v>
      </c>
      <c r="AR9" s="37">
        <f>'Taux par niveau et catégorie'!AS40</f>
        <v>4.4722717989094794E-2</v>
      </c>
      <c r="AS9" s="46">
        <f>'Taux par niveau et catégorie'!AT40</f>
        <v>4.9311415096023374E-2</v>
      </c>
      <c r="AT9" s="38">
        <f>'Taux par niveau et catégorie'!AU40</f>
        <v>3.8531085736111401E-2</v>
      </c>
      <c r="AU9" s="38">
        <f>'Taux par niveau et catégorie'!AV40</f>
        <v>5.5902585248646428E-2</v>
      </c>
      <c r="AV9" s="38">
        <f>'Taux par niveau et catégorie'!AW40</f>
        <v>5.0425109265709457E-2</v>
      </c>
      <c r="AW9" s="38">
        <f>'Taux par niveau et catégorie'!AX40</f>
        <v>5.8725979024071333E-2</v>
      </c>
      <c r="AX9" s="90">
        <f>'Taux par niveau et catégorie'!AY40</f>
        <v>5.3730968654043018E-2</v>
      </c>
      <c r="AY9" s="37">
        <f>'Taux par niveau et catégorie'!AZ40</f>
        <v>6.131922485085594E-2</v>
      </c>
      <c r="AZ9" s="46">
        <f>'Taux par niveau et catégorie'!BA40</f>
        <v>6.5865147600382812E-2</v>
      </c>
      <c r="BA9" s="38">
        <f>'Taux par niveau et catégorie'!BB40</f>
        <v>5.0306813761723287E-2</v>
      </c>
      <c r="BB9" s="38">
        <f>'Taux par niveau et catégorie'!BC40</f>
        <v>6.6241389254408575E-2</v>
      </c>
      <c r="BC9" s="38">
        <f>'Taux par niveau et catégorie'!BD40</f>
        <v>6.225087860664584E-2</v>
      </c>
      <c r="BD9" s="38">
        <f>'Taux par niveau et catégorie'!BE40</f>
        <v>7.0860925863225746E-2</v>
      </c>
      <c r="BE9" s="38">
        <f>'Taux par niveau et catégorie'!BF40</f>
        <v>6.3762743653584503E-2</v>
      </c>
      <c r="BF9" s="37">
        <f>'Taux par niveau et catégorie'!BG40</f>
        <v>5.4866046695133286E-2</v>
      </c>
      <c r="BG9" s="46">
        <f>'Taux par niveau et catégorie'!BH40</f>
        <v>6.3902926904641194E-2</v>
      </c>
      <c r="BH9" s="38">
        <f>'Taux par niveau et catégorie'!BI40</f>
        <v>5.851478902595908E-2</v>
      </c>
      <c r="BI9" s="38">
        <f>'Taux par niveau et catégorie'!BJ40</f>
        <v>7.054963519150026E-2</v>
      </c>
      <c r="BJ9" s="38">
        <f>'Taux par niveau et catégorie'!BK40</f>
        <v>6.3153603871908562E-2</v>
      </c>
      <c r="BK9" s="38">
        <f>'Taux par niveau et catégorie'!BL40</f>
        <v>6.7929685201357046E-2</v>
      </c>
      <c r="BL9" s="90">
        <f>'Taux par niveau et catégorie'!BM40</f>
        <v>6.3769524096435951E-2</v>
      </c>
      <c r="BM9" s="37">
        <f>'Taux par niveau et catégorie'!BN40</f>
        <v>5.0381873455204861E-2</v>
      </c>
      <c r="BN9" s="46">
        <f>'Taux par niveau et catégorie'!BO40</f>
        <v>3.5210781520819343E-2</v>
      </c>
      <c r="BO9" s="38">
        <f>'Taux par niveau et catégorie'!BP40</f>
        <v>5.5667459972876407E-2</v>
      </c>
      <c r="BP9" s="38">
        <f>'Taux par niveau et catégorie'!BQ40</f>
        <v>5.8923843661508893E-2</v>
      </c>
      <c r="BQ9" s="38">
        <f>'Taux par niveau et catégorie'!BR40</f>
        <v>5.2356653340511726E-2</v>
      </c>
      <c r="BR9" s="38">
        <f>'Taux par niveau et catégorie'!BS40</f>
        <v>6.7856312710181915E-2</v>
      </c>
      <c r="BS9" s="90">
        <f>'Taux par niveau et catégorie'!BT40</f>
        <v>6.2305095636391056E-2</v>
      </c>
      <c r="BT9" s="37">
        <f>'Taux par niveau et catégorie'!BU40</f>
        <v>4.721555372579065E-2</v>
      </c>
      <c r="BU9" s="46">
        <f>'Taux par niveau et catégorie'!BV40</f>
        <v>3.1297003229077393E-2</v>
      </c>
      <c r="BV9" s="38">
        <f>'Taux par niveau et catégorie'!BW40</f>
        <v>4.9912365796955266E-2</v>
      </c>
      <c r="BW9" s="38">
        <f>'Taux par niveau et catégorie'!BX40</f>
        <v>5.4770424399375101E-2</v>
      </c>
      <c r="BX9" s="38">
        <f>'Taux par niveau et catégorie'!BY40</f>
        <v>5.3833454645745543E-2</v>
      </c>
      <c r="BY9" s="38">
        <f>'Taux par niveau et catégorie'!BZ40</f>
        <v>5.8113792945502195E-2</v>
      </c>
      <c r="BZ9" s="39">
        <f>'Taux par niveau et catégorie'!CA40</f>
        <v>5.1553480950555397E-2</v>
      </c>
      <c r="CA9" s="46">
        <f>'Taux par niveau et catégorie'!CB40</f>
        <v>4.0343885546277963E-2</v>
      </c>
      <c r="CB9" s="38">
        <f>'Taux par niveau et catégorie'!CC40</f>
        <v>3.1267612738583361E-2</v>
      </c>
      <c r="CC9" s="38">
        <f>'Taux par niveau et catégorie'!CD40</f>
        <v>4.5654876425978617E-2</v>
      </c>
      <c r="CD9" s="38">
        <f>'Taux par niveau et catégorie'!CE40</f>
        <v>6.0489771986212089E-2</v>
      </c>
      <c r="CE9" s="38">
        <f>'Taux par niveau et catégorie'!CF40</f>
        <v>4.9150284093120396E-2</v>
      </c>
      <c r="CF9" s="38">
        <f>'Taux par niveau et catégorie'!CG40</f>
        <v>5.6033826563173406E-2</v>
      </c>
      <c r="CG9" s="39">
        <f>'Taux par niveau et catégorie'!CH40</f>
        <v>4.6971967776647659E-2</v>
      </c>
      <c r="CH9" s="37">
        <f>'Taux par niveau et catégorie'!CI40</f>
        <v>3.6599506442985867E-2</v>
      </c>
      <c r="CI9" s="222">
        <f>'Taux par niveau et catégorie'!CJ40</f>
        <v>4.5101766337461519E-2</v>
      </c>
      <c r="CJ9" s="37">
        <f>'Taux par niveau et catégorie'!CK40</f>
        <v>4.389888091875354E-2</v>
      </c>
      <c r="CK9" s="222">
        <f>'Taux par niveau et catégorie'!CL40</f>
        <v>2.0996777564874503E-2</v>
      </c>
    </row>
    <row r="10" spans="1:92" ht="12.75" customHeight="1" x14ac:dyDescent="0.25">
      <c r="A10" s="237" t="s">
        <v>38</v>
      </c>
      <c r="B10" s="137">
        <f>'Taux par niveau et catégorie'!C46</f>
        <v>4.5821548605595189E-2</v>
      </c>
      <c r="C10" s="138">
        <f>'Taux par niveau et catégorie'!D46</f>
        <v>4.2690420187998582E-2</v>
      </c>
      <c r="D10" s="139">
        <f>'Taux par niveau et catégorie'!E46</f>
        <v>4.6890339705727507E-2</v>
      </c>
      <c r="E10" s="139">
        <f>'Taux par niveau et catégorie'!F46</f>
        <v>5.4100631198165515E-2</v>
      </c>
      <c r="F10" s="139">
        <f>'Taux par niveau et catégorie'!G46</f>
        <v>5.3411209211287815E-2</v>
      </c>
      <c r="G10" s="139">
        <f>'Taux par niveau et catégorie'!H46</f>
        <v>5.1349659628719693E-2</v>
      </c>
      <c r="H10" s="231">
        <f>'Taux par niveau et catégorie'!I46</f>
        <v>5.1175570440874375E-2</v>
      </c>
      <c r="I10" s="137">
        <f>'Taux par niveau et catégorie'!J46</f>
        <v>4.6834419896267229E-2</v>
      </c>
      <c r="J10" s="138">
        <f>'Taux par niveau et catégorie'!K46</f>
        <v>4.8648300833545058E-2</v>
      </c>
      <c r="K10" s="139">
        <f>'Taux par niveau et catégorie'!L46</f>
        <v>4.784386613680814E-2</v>
      </c>
      <c r="L10" s="139">
        <f>'Taux par niveau et catégorie'!M46</f>
        <v>5.4361524670992326E-2</v>
      </c>
      <c r="M10" s="139">
        <f>'Taux par niveau et catégorie'!N46</f>
        <v>5.5214332764290823E-2</v>
      </c>
      <c r="N10" s="139">
        <f>'Taux par niveau et catégorie'!O46</f>
        <v>5.3383666564400821E-2</v>
      </c>
      <c r="O10" s="231">
        <f>'Taux par niveau et catégorie'!P46</f>
        <v>5.3748052533884857E-2</v>
      </c>
      <c r="P10" s="37">
        <f>'Taux par niveau et catégorie'!Q46</f>
        <v>3.0363236873062877E-2</v>
      </c>
      <c r="Q10" s="38">
        <f>'Taux par niveau et catégorie'!R46</f>
        <v>3.662316982873598E-2</v>
      </c>
      <c r="R10" s="38">
        <f>'Taux par niveau et catégorie'!S46</f>
        <v>3.6515200685869144E-2</v>
      </c>
      <c r="S10" s="38">
        <f>'Taux par niveau et catégorie'!T46</f>
        <v>3.8531729037122646E-2</v>
      </c>
      <c r="T10" s="38">
        <f>'Taux par niveau et catégorie'!U46</f>
        <v>4.1418894906708748E-2</v>
      </c>
      <c r="U10" s="38">
        <f>'Taux par niveau et catégorie'!V46</f>
        <v>3.9169697191308313E-2</v>
      </c>
      <c r="V10" s="222">
        <f>'Taux par niveau et catégorie'!W46</f>
        <v>4.3507513737866828E-2</v>
      </c>
      <c r="W10" s="37">
        <f>'Taux par niveau et catégorie'!X46</f>
        <v>4.1848337022352015E-2</v>
      </c>
      <c r="X10" s="38">
        <f>'Taux par niveau et catégorie'!Y46</f>
        <v>4.9707355868649744E-2</v>
      </c>
      <c r="Y10" s="38">
        <f>'Taux par niveau et catégorie'!Z46</f>
        <v>5.9027804005899881E-2</v>
      </c>
      <c r="Z10" s="38">
        <f>'Taux par niveau et catégorie'!AA46</f>
        <v>5.410098935829144E-2</v>
      </c>
      <c r="AA10" s="38">
        <f>'Taux par niveau et catégorie'!AB46</f>
        <v>5.4407210023100137E-2</v>
      </c>
      <c r="AB10" s="38">
        <f>'Taux par niveau et catégorie'!AC46</f>
        <v>5.1822693581127517E-2</v>
      </c>
      <c r="AC10" s="222">
        <f>'Taux par niveau et catégorie'!AD46</f>
        <v>5.1960764334155626E-2</v>
      </c>
      <c r="AD10" s="37">
        <f>'Taux par niveau et catégorie'!AE46</f>
        <v>4.7289718713259446E-2</v>
      </c>
      <c r="AE10" s="46">
        <f>'Taux par niveau et catégorie'!AF46</f>
        <v>5.2968162539827855E-2</v>
      </c>
      <c r="AF10" s="38">
        <f>'Taux par niveau et catégorie'!AG46</f>
        <v>4.2720307852237599E-2</v>
      </c>
      <c r="AG10" s="46">
        <f>'Taux par niveau et catégorie'!AH46</f>
        <v>6.2102968762189681E-2</v>
      </c>
      <c r="AH10" s="139">
        <f>'Taux par niveau et catégorie'!AI46</f>
        <v>5.6946995956884391E-2</v>
      </c>
      <c r="AI10" s="139">
        <f>'Taux par niveau et catégorie'!AJ46</f>
        <v>5.4097888541774802E-2</v>
      </c>
      <c r="AJ10" s="139">
        <f>'Taux par niveau et catégorie'!AK46</f>
        <v>5.1233884812713189E-2</v>
      </c>
      <c r="AK10" s="37">
        <f>'Taux par niveau et catégorie'!AL46</f>
        <v>5.5524753475396232E-2</v>
      </c>
      <c r="AL10" s="46">
        <f>'Taux par niveau et catégorie'!AM46</f>
        <v>6.0619007237787063E-2</v>
      </c>
      <c r="AM10" s="38">
        <f>'Taux par niveau et catégorie'!AN46</f>
        <v>4.8217563488551662E-2</v>
      </c>
      <c r="AN10" s="46">
        <f>'Taux par niveau et catégorie'!AO46</f>
        <v>5.6830256550586523E-2</v>
      </c>
      <c r="AO10" s="139">
        <f>'Taux par niveau et catégorie'!AP46</f>
        <v>6.9708705174200622E-2</v>
      </c>
      <c r="AP10" s="139">
        <f>'Taux par niveau et catégorie'!AQ46</f>
        <v>6.2814960072492598E-2</v>
      </c>
      <c r="AQ10" s="139">
        <f>'Taux par niveau et catégorie'!AR46</f>
        <v>5.4562216622864784E-2</v>
      </c>
      <c r="AR10" s="37">
        <f>'Taux par niveau et catégorie'!AS46</f>
        <v>4.8613404770925281E-2</v>
      </c>
      <c r="AS10" s="46">
        <f>'Taux par niveau et catégorie'!AT46</f>
        <v>5.355929218687927E-2</v>
      </c>
      <c r="AT10" s="38">
        <f>'Taux par niveau et catégorie'!AU46</f>
        <v>4.6815498057819233E-2</v>
      </c>
      <c r="AU10" s="38">
        <f>'Taux par niveau et catégorie'!AV46</f>
        <v>4.9143817046855914E-2</v>
      </c>
      <c r="AV10" s="38">
        <f>'Taux par niveau et catégorie'!AW46</f>
        <v>5.2241714778926855E-2</v>
      </c>
      <c r="AW10" s="38">
        <f>'Taux par niveau et catégorie'!AX46</f>
        <v>5.5342720517934284E-2</v>
      </c>
      <c r="AX10" s="90">
        <f>'Taux par niveau et catégorie'!AY46</f>
        <v>6.0289104955337666E-2</v>
      </c>
      <c r="AY10" s="37">
        <f>'Taux par niveau et catégorie'!AZ46</f>
        <v>5.6900552702555673E-2</v>
      </c>
      <c r="AZ10" s="46">
        <f>'Taux par niveau et catégorie'!BA46</f>
        <v>6.1726656186406492E-2</v>
      </c>
      <c r="BA10" s="38">
        <f>'Taux par niveau et catégorie'!BB46</f>
        <v>5.0820567288928462E-2</v>
      </c>
      <c r="BB10" s="38">
        <f>'Taux par niveau et catégorie'!BC46</f>
        <v>6.1280794014529766E-2</v>
      </c>
      <c r="BC10" s="38">
        <f>'Taux par niveau et catégorie'!BD46</f>
        <v>5.8687797300373212E-2</v>
      </c>
      <c r="BD10" s="38">
        <f>'Taux par niveau et catégorie'!BE46</f>
        <v>5.3038942803952216E-2</v>
      </c>
      <c r="BE10" s="38">
        <f>'Taux par niveau et catégorie'!BF46</f>
        <v>5.8537435165772617E-2</v>
      </c>
      <c r="BF10" s="37">
        <f>'Taux par niveau et catégorie'!BG46</f>
        <v>4.888557231405663E-2</v>
      </c>
      <c r="BG10" s="46">
        <f>'Taux par niveau et catégorie'!BH46</f>
        <v>5.0148578177617607E-2</v>
      </c>
      <c r="BH10" s="38">
        <f>'Taux par niveau et catégorie'!BI46</f>
        <v>5.5070864615585628E-2</v>
      </c>
      <c r="BI10" s="38">
        <f>'Taux par niveau et catégorie'!BJ46</f>
        <v>6.0881963598351574E-2</v>
      </c>
      <c r="BJ10" s="38">
        <f>'Taux par niveau et catégorie'!BK46</f>
        <v>5.41597048087206E-2</v>
      </c>
      <c r="BK10" s="38">
        <f>'Taux par niveau et catégorie'!BL46</f>
        <v>5.4662888554080059E-2</v>
      </c>
      <c r="BL10" s="90">
        <f>'Taux par niveau et catégorie'!BM46</f>
        <v>5.325501437725675E-2</v>
      </c>
      <c r="BM10" s="37">
        <f>'Taux par niveau et catégorie'!BN46</f>
        <v>4.5249783298529668E-2</v>
      </c>
      <c r="BN10" s="46">
        <f>'Taux par niveau et catégorie'!BO46</f>
        <v>2.3834184642456478E-2</v>
      </c>
      <c r="BO10" s="38">
        <f>'Taux par niveau et catégorie'!BP46</f>
        <v>4.3563123099573491E-2</v>
      </c>
      <c r="BP10" s="38">
        <f>'Taux par niveau et catégorie'!BQ46</f>
        <v>5.2019679000011081E-2</v>
      </c>
      <c r="BQ10" s="38">
        <f>'Taux par niveau et catégorie'!BR46</f>
        <v>5.414363916541199E-2</v>
      </c>
      <c r="BR10" s="38">
        <f>'Taux par niveau et catégorie'!BS46</f>
        <v>5.6119541252536771E-2</v>
      </c>
      <c r="BS10" s="90">
        <f>'Taux par niveau et catégorie'!BT46</f>
        <v>5.6638486265111351E-2</v>
      </c>
      <c r="BT10" s="37">
        <f>'Taux par niveau et catégorie'!BU46</f>
        <v>4.3165125970444827E-2</v>
      </c>
      <c r="BU10" s="46">
        <f>'Taux par niveau et catégorie'!BV46</f>
        <v>1.8911236193731938E-2</v>
      </c>
      <c r="BV10" s="38">
        <f>'Taux par niveau et catégorie'!BW46</f>
        <v>4.4139425542416053E-2</v>
      </c>
      <c r="BW10" s="38">
        <f>'Taux par niveau et catégorie'!BX46</f>
        <v>5.0423417032179979E-2</v>
      </c>
      <c r="BX10" s="38">
        <f>'Taux par niveau et catégorie'!BY46</f>
        <v>4.639856992123817E-2</v>
      </c>
      <c r="BY10" s="38">
        <f>'Taux par niveau et catégorie'!BZ46</f>
        <v>4.714884144242986E-2</v>
      </c>
      <c r="BZ10" s="39">
        <f>'Taux par niveau et catégorie'!CA46</f>
        <v>4.5054654618083868E-2</v>
      </c>
      <c r="CA10" s="46">
        <f>'Taux par niveau et catégorie'!CB46</f>
        <v>4.0375000915369268E-2</v>
      </c>
      <c r="CB10" s="38">
        <f>'Taux par niveau et catégorie'!CC46</f>
        <v>1.8806559017893468E-2</v>
      </c>
      <c r="CC10" s="38">
        <f>'Taux par niveau et catégorie'!CD46</f>
        <v>4.2013042420393866E-2</v>
      </c>
      <c r="CD10" s="38">
        <f>'Taux par niveau et catégorie'!CE46</f>
        <v>5.5690697581536532E-2</v>
      </c>
      <c r="CE10" s="38">
        <f>'Taux par niveau et catégorie'!CF46</f>
        <v>4.599886007731338E-2</v>
      </c>
      <c r="CF10" s="38">
        <f>'Taux par niveau et catégorie'!CG46</f>
        <v>4.7531165779188256E-2</v>
      </c>
      <c r="CG10" s="39">
        <f>'Taux par niveau et catégorie'!CH46</f>
        <v>4.2665441371520493E-2</v>
      </c>
      <c r="CH10" s="37">
        <f>'Taux par niveau et catégorie'!CI46</f>
        <v>3.9545161021188976E-2</v>
      </c>
      <c r="CI10" s="222">
        <f>'Taux par niveau et catégorie'!CJ46</f>
        <v>4.5678381297251283E-2</v>
      </c>
      <c r="CJ10" s="37">
        <f>'Taux par niveau et catégorie'!CK46</f>
        <v>3.0284781313344188E-2</v>
      </c>
      <c r="CK10" s="222">
        <f>'Taux par niveau et catégorie'!CL46</f>
        <v>2.6165277906279722E-2</v>
      </c>
      <c r="CN10" s="77"/>
    </row>
    <row r="11" spans="1:92" s="8" customFormat="1" ht="13.8" thickBot="1" x14ac:dyDescent="0.3">
      <c r="A11" s="238" t="s">
        <v>31</v>
      </c>
      <c r="B11" s="140">
        <f>'Taux par niveau et catégorie'!C54</f>
        <v>7.2419630968531074E-2</v>
      </c>
      <c r="C11" s="141">
        <f>'Taux par niveau et catégorie'!D54</f>
        <v>6.4767918949832692E-2</v>
      </c>
      <c r="D11" s="142">
        <f>'Taux par niveau et catégorie'!E54</f>
        <v>6.7658448706383809E-2</v>
      </c>
      <c r="E11" s="142">
        <f>'Taux par niveau et catégorie'!F54</f>
        <v>8.2267090960154984E-2</v>
      </c>
      <c r="F11" s="142">
        <f>'Taux par niveau et catégorie'!G54</f>
        <v>8.3324225818025385E-2</v>
      </c>
      <c r="G11" s="142">
        <f>'Taux par niveau et catégorie'!H54</f>
        <v>8.7673834004843854E-2</v>
      </c>
      <c r="H11" s="232">
        <f>'Taux par niveau et catégorie'!I54</f>
        <v>8.4188701522033546E-2</v>
      </c>
      <c r="I11" s="140">
        <f>'Taux par niveau et catégorie'!J54</f>
        <v>7.3357469063455139E-2</v>
      </c>
      <c r="J11" s="141">
        <f>'Taux par niveau et catégorie'!K54</f>
        <v>7.0828060141215177E-2</v>
      </c>
      <c r="K11" s="142">
        <f>'Taux par niveau et catégorie'!L54</f>
        <v>6.7714930141745969E-2</v>
      </c>
      <c r="L11" s="142">
        <f>'Taux par niveau et catégorie'!M54</f>
        <v>8.3321735135214473E-2</v>
      </c>
      <c r="M11" s="142">
        <f>'Taux par niveau et catégorie'!N54</f>
        <v>8.4756935755812751E-2</v>
      </c>
      <c r="N11" s="142">
        <f>'Taux par niveau et catégorie'!O54</f>
        <v>8.9732936415432119E-2</v>
      </c>
      <c r="O11" s="232">
        <f>'Taux par niveau et catégorie'!P54</f>
        <v>8.7350028564713633E-2</v>
      </c>
      <c r="P11" s="75">
        <f>'Taux par niveau et catégorie'!Q54</f>
        <v>4.5590002170277963E-2</v>
      </c>
      <c r="Q11" s="74">
        <f>'Taux par niveau et catégorie'!R54</f>
        <v>4.7805461670948762E-2</v>
      </c>
      <c r="R11" s="74">
        <f>'Taux par niveau et catégorie'!S54</f>
        <v>5.187132861104829E-2</v>
      </c>
      <c r="S11" s="74">
        <f>'Taux par niveau et catégorie'!T54</f>
        <v>5.5284140791890264E-2</v>
      </c>
      <c r="T11" s="74">
        <f>'Taux par niveau et catégorie'!U54</f>
        <v>6.2023513654592674E-2</v>
      </c>
      <c r="U11" s="74">
        <f>'Taux par niveau et catégorie'!V54</f>
        <v>6.8094695311969586E-2</v>
      </c>
      <c r="V11" s="223">
        <f>'Taux par niveau et catégorie'!W54</f>
        <v>6.9726264718138226E-2</v>
      </c>
      <c r="W11" s="75">
        <f>'Taux par niveau et catégorie'!X54</f>
        <v>6.3090326019116405E-2</v>
      </c>
      <c r="X11" s="74">
        <f>'Taux par niveau et catégorie'!Y54</f>
        <v>6.5642854059196301E-2</v>
      </c>
      <c r="Y11" s="74">
        <f>'Taux par niveau et catégorie'!Z54</f>
        <v>8.2923581692534817E-2</v>
      </c>
      <c r="Z11" s="74">
        <f>'Taux par niveau et catégorie'!AA54</f>
        <v>7.6208156524639636E-2</v>
      </c>
      <c r="AA11" s="74">
        <f>'Taux par niveau et catégorie'!AB54</f>
        <v>7.7623408507020736E-2</v>
      </c>
      <c r="AB11" s="74">
        <f>'Taux par niveau et catégorie'!AC54</f>
        <v>8.1822790803714587E-2</v>
      </c>
      <c r="AC11" s="223">
        <f>'Taux par niveau et catégorie'!AD54</f>
        <v>7.9985962891231457E-2</v>
      </c>
      <c r="AD11" s="75">
        <f>'Taux par niveau et catégorie'!AE54</f>
        <v>7.4459147299807363E-2</v>
      </c>
      <c r="AE11" s="79">
        <f>'Taux par niveau et catégorie'!AF54</f>
        <v>7.1601321313454286E-2</v>
      </c>
      <c r="AF11" s="74">
        <f>'Taux par niveau et catégorie'!AG54</f>
        <v>6.0729897964612027E-2</v>
      </c>
      <c r="AG11" s="79">
        <f>'Taux par niveau et catégorie'!AH54</f>
        <v>8.7101055703164454E-2</v>
      </c>
      <c r="AH11" s="142">
        <f>'Taux par niveau et catégorie'!AI54</f>
        <v>8.1864174021966565E-2</v>
      </c>
      <c r="AI11" s="142">
        <f>'Taux par niveau et catégorie'!AJ54</f>
        <v>8.9099815144386113E-2</v>
      </c>
      <c r="AJ11" s="142">
        <f>'Taux par niveau et catégorie'!AK54</f>
        <v>8.2900262964745106E-2</v>
      </c>
      <c r="AK11" s="75">
        <f>'Taux par niveau et catégorie'!AL54</f>
        <v>7.7208888739136255E-2</v>
      </c>
      <c r="AL11" s="79">
        <f>'Taux par niveau et catégorie'!AM54</f>
        <v>7.7105897401123669E-2</v>
      </c>
      <c r="AM11" s="74">
        <f>'Taux par niveau et catégorie'!AN54</f>
        <v>6.5022044347231397E-2</v>
      </c>
      <c r="AN11" s="79">
        <f>'Taux par niveau et catégorie'!AO54</f>
        <v>8.6402862963042781E-2</v>
      </c>
      <c r="AO11" s="142">
        <f>'Taux par niveau et catégorie'!AP54</f>
        <v>0.10067925097588669</v>
      </c>
      <c r="AP11" s="142">
        <f>'Taux par niveau et catégorie'!AQ54</f>
        <v>0.10181083381558219</v>
      </c>
      <c r="AQ11" s="142">
        <f>'Taux par niveau et catégorie'!AR54</f>
        <v>9.3253338712313311E-2</v>
      </c>
      <c r="AR11" s="75">
        <f>'Taux par niveau et catégorie'!AS54</f>
        <v>8.2861321543738056E-2</v>
      </c>
      <c r="AS11" s="79">
        <f>'Taux par niveau et catégorie'!AT54</f>
        <v>8.455047608549815E-2</v>
      </c>
      <c r="AT11" s="74">
        <f>'Taux par niveau et catégorie'!AU54</f>
        <v>6.6084298295017357E-2</v>
      </c>
      <c r="AU11" s="74">
        <f>'Taux par niveau et catégorie'!AV54</f>
        <v>9.0750688758054046E-2</v>
      </c>
      <c r="AV11" s="74">
        <f>'Taux par niveau et catégorie'!AW54</f>
        <v>8.5123045106535636E-2</v>
      </c>
      <c r="AW11" s="74">
        <f>'Taux par niveau et catégorie'!AX54</f>
        <v>9.614540640571137E-2</v>
      </c>
      <c r="AX11" s="91">
        <f>'Taux par niveau et catégorie'!AY54</f>
        <v>0.10025701174274133</v>
      </c>
      <c r="AY11" s="75">
        <f>'Taux par niveau et catégorie'!AZ54</f>
        <v>9.4314220132711901E-2</v>
      </c>
      <c r="AZ11" s="79">
        <f>'Taux par niveau et catégorie'!BA54</f>
        <v>9.2503333951950303E-2</v>
      </c>
      <c r="BA11" s="74">
        <f>'Taux par niveau et catégorie'!BB54</f>
        <v>7.342086627799603E-2</v>
      </c>
      <c r="BB11" s="74">
        <f>'Taux par niveau et catégorie'!BC54</f>
        <v>9.9051027745668263E-2</v>
      </c>
      <c r="BC11" s="74">
        <f>'Taux par niveau et catégorie'!BD54</f>
        <v>9.2440359621826826E-2</v>
      </c>
      <c r="BD11" s="74">
        <f>'Taux par niveau et catégorie'!BE54</f>
        <v>9.7832216267643796E-2</v>
      </c>
      <c r="BE11" s="74">
        <f>'Taux par niveau et catégorie'!BF54</f>
        <v>9.6986417569115829E-2</v>
      </c>
      <c r="BF11" s="75">
        <f>'Taux par niveau et catégorie'!BG54</f>
        <v>7.7995303246406605E-2</v>
      </c>
      <c r="BG11" s="79">
        <f>'Taux par niveau et catégorie'!BH54</f>
        <v>8.5230393978097577E-2</v>
      </c>
      <c r="BH11" s="74">
        <f>'Taux par niveau et catégorie'!BI54</f>
        <v>7.5591172573130527E-2</v>
      </c>
      <c r="BI11" s="74">
        <f>'Taux par niveau et catégorie'!BJ54</f>
        <v>9.2591861351816337E-2</v>
      </c>
      <c r="BJ11" s="74">
        <f>'Taux par niveau et catégorie'!BK54</f>
        <v>8.686889457564792E-2</v>
      </c>
      <c r="BK11" s="74">
        <f>'Taux par niveau et catégorie'!BL54</f>
        <v>8.8936714306388109E-2</v>
      </c>
      <c r="BL11" s="91">
        <f>'Taux par niveau et catégorie'!BM54</f>
        <v>8.5687011665541615E-2</v>
      </c>
      <c r="BM11" s="75">
        <f>'Taux par niveau et catégorie'!BN54</f>
        <v>7.1340543356446559E-2</v>
      </c>
      <c r="BN11" s="79">
        <f>'Taux par niveau et catégorie'!BO54</f>
        <v>4.2184742669452359E-2</v>
      </c>
      <c r="BO11" s="74">
        <f>'Taux par niveau et catégorie'!BP54</f>
        <v>6.6076251372397296E-2</v>
      </c>
      <c r="BP11" s="74">
        <f>'Taux par niveau et catégorie'!BQ54</f>
        <v>7.9184087243440032E-2</v>
      </c>
      <c r="BQ11" s="74">
        <f>'Taux par niveau et catégorie'!BR54</f>
        <v>9.1432839583024894E-2</v>
      </c>
      <c r="BR11" s="74">
        <f>'Taux par niveau et catégorie'!BS54</f>
        <v>9.4121019268061296E-2</v>
      </c>
      <c r="BS11" s="91">
        <f>'Taux par niveau et catégorie'!BT54</f>
        <v>9.0003958253882216E-2</v>
      </c>
      <c r="BT11" s="75">
        <f>'Taux par niveau et catégorie'!BU54</f>
        <v>7.551915952164856E-2</v>
      </c>
      <c r="BU11" s="79">
        <f>'Taux par niveau et catégorie'!BV54</f>
        <v>3.7273663455752157E-2</v>
      </c>
      <c r="BV11" s="74">
        <f>'Taux par niveau et catégorie'!BW54</f>
        <v>7.0787187738208787E-2</v>
      </c>
      <c r="BW11" s="74">
        <f>'Taux par niveau et catégorie'!BX54</f>
        <v>8.343277380099505E-2</v>
      </c>
      <c r="BX11" s="74">
        <f>'Taux par niveau et catégorie'!BY54</f>
        <v>7.7340545926167362E-2</v>
      </c>
      <c r="BY11" s="74">
        <f>'Taux par niveau et catégorie'!BZ54</f>
        <v>8.4037883486439632E-2</v>
      </c>
      <c r="BZ11" s="76">
        <f>'Taux par niveau et catégorie'!CA54</f>
        <v>7.8152649377783392E-2</v>
      </c>
      <c r="CA11" s="79">
        <f>'Taux par niveau et catégorie'!CB54</f>
        <v>6.1817397656021032E-2</v>
      </c>
      <c r="CB11" s="74">
        <f>'Taux par niveau et catégorie'!CC54</f>
        <v>4.378104491285336E-2</v>
      </c>
      <c r="CC11" s="74">
        <f>'Taux par niveau et catégorie'!CD54</f>
        <v>6.4077858191661591E-2</v>
      </c>
      <c r="CD11" s="74">
        <f>'Taux par niveau et catégorie'!CE54</f>
        <v>7.2664254718839097E-2</v>
      </c>
      <c r="CE11" s="74">
        <f>'Taux par niveau et catégorie'!CF54</f>
        <v>7.7846226207584496E-2</v>
      </c>
      <c r="CF11" s="74">
        <f>'Taux par niveau et catégorie'!CG54</f>
        <v>8.3394460341810722E-2</v>
      </c>
      <c r="CG11" s="76">
        <f>'Taux par niveau et catégorie'!CH54</f>
        <v>7.5326154493418229E-2</v>
      </c>
      <c r="CH11" s="75">
        <f>'Taux par niveau et catégorie'!CI54</f>
        <v>6.5900415092763343E-2</v>
      </c>
      <c r="CI11" s="223">
        <f>'Taux par niveau et catégorie'!CJ54</f>
        <v>7.9886913604309787E-2</v>
      </c>
      <c r="CJ11" s="75">
        <f>'Taux par niveau et catégorie'!CK54</f>
        <v>4.9396346381151188E-2</v>
      </c>
      <c r="CK11" s="223">
        <f>'Taux par niveau et catégorie'!CL54</f>
        <v>4.2478118484063528E-2</v>
      </c>
    </row>
    <row r="14" spans="1:92" ht="27" customHeight="1" thickBot="1" x14ac:dyDescent="0.3">
      <c r="A14" s="242" t="s">
        <v>55</v>
      </c>
      <c r="B14" s="243"/>
      <c r="C14" s="243"/>
      <c r="D14" s="243"/>
      <c r="E14" s="243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92"/>
      <c r="BD14" s="92"/>
      <c r="BE14" s="92"/>
      <c r="BF14" s="92"/>
      <c r="BG14" s="92"/>
      <c r="BH14" s="92"/>
      <c r="BI14" s="92"/>
      <c r="BJ14" s="92"/>
      <c r="BK14" s="92"/>
      <c r="BL14" s="92"/>
      <c r="BM14" s="92"/>
      <c r="BN14" s="92"/>
      <c r="BO14" s="92"/>
      <c r="BP14" s="92"/>
      <c r="BQ14" s="92"/>
      <c r="BR14" s="92"/>
      <c r="BS14" s="92"/>
      <c r="BT14" s="92"/>
      <c r="BU14" s="92"/>
      <c r="BV14" s="92"/>
      <c r="BW14" s="92"/>
      <c r="BX14" s="92"/>
      <c r="BY14" s="92"/>
      <c r="BZ14" s="92"/>
      <c r="CG14" s="92"/>
    </row>
    <row r="15" spans="1:92" s="1" customFormat="1" ht="26.4" customHeight="1" thickTop="1" x14ac:dyDescent="0.25">
      <c r="A15" s="296" t="s">
        <v>2</v>
      </c>
      <c r="B15" s="298" t="s">
        <v>3</v>
      </c>
      <c r="C15" s="299"/>
      <c r="D15" s="299"/>
      <c r="E15" s="299"/>
      <c r="F15" s="299"/>
      <c r="G15" s="299"/>
      <c r="H15" s="300"/>
      <c r="I15" s="298" t="str">
        <f>I2</f>
        <v>Taux moyen d'absence maladie sur les 8 premiers mois de l'année scolaire</v>
      </c>
      <c r="J15" s="299"/>
      <c r="K15" s="299"/>
      <c r="L15" s="299"/>
      <c r="M15" s="299"/>
      <c r="N15" s="299"/>
      <c r="O15" s="300"/>
      <c r="P15" s="257" t="str">
        <f>P2</f>
        <v>Septembre</v>
      </c>
      <c r="Q15" s="258"/>
      <c r="R15" s="258"/>
      <c r="S15" s="258"/>
      <c r="T15" s="258"/>
      <c r="U15" s="258"/>
      <c r="V15" s="259"/>
      <c r="W15" s="257" t="str">
        <f>W2</f>
        <v>Octobre</v>
      </c>
      <c r="X15" s="258"/>
      <c r="Y15" s="258"/>
      <c r="Z15" s="258"/>
      <c r="AA15" s="258"/>
      <c r="AB15" s="258"/>
      <c r="AC15" s="259"/>
      <c r="AD15" s="257" t="str">
        <f>AD2</f>
        <v>Novembre</v>
      </c>
      <c r="AE15" s="258"/>
      <c r="AF15" s="258"/>
      <c r="AG15" s="258"/>
      <c r="AH15" s="258"/>
      <c r="AI15" s="258"/>
      <c r="AJ15" s="259"/>
      <c r="AK15" s="257" t="str">
        <f>AK2</f>
        <v>Décembre</v>
      </c>
      <c r="AL15" s="258"/>
      <c r="AM15" s="258"/>
      <c r="AN15" s="258"/>
      <c r="AO15" s="258"/>
      <c r="AP15" s="258"/>
      <c r="AQ15" s="259"/>
      <c r="AR15" s="257" t="str">
        <f>AR2</f>
        <v>Janvier</v>
      </c>
      <c r="AS15" s="258"/>
      <c r="AT15" s="258"/>
      <c r="AU15" s="258"/>
      <c r="AV15" s="258"/>
      <c r="AW15" s="258"/>
      <c r="AX15" s="259"/>
      <c r="AY15" s="257" t="str">
        <f>AY2</f>
        <v>Février</v>
      </c>
      <c r="AZ15" s="258"/>
      <c r="BA15" s="258"/>
      <c r="BB15" s="258"/>
      <c r="BC15" s="258"/>
      <c r="BD15" s="258"/>
      <c r="BE15" s="259"/>
      <c r="BF15" s="257" t="str">
        <f>BF2</f>
        <v>Mars</v>
      </c>
      <c r="BG15" s="258"/>
      <c r="BH15" s="258"/>
      <c r="BI15" s="258"/>
      <c r="BJ15" s="258"/>
      <c r="BK15" s="258"/>
      <c r="BL15" s="259"/>
      <c r="BM15" s="257" t="str">
        <f>BM2</f>
        <v>Avril</v>
      </c>
      <c r="BN15" s="258"/>
      <c r="BO15" s="258"/>
      <c r="BP15" s="258"/>
      <c r="BQ15" s="258"/>
      <c r="BR15" s="258"/>
      <c r="BS15" s="259"/>
      <c r="BT15" s="263" t="str">
        <f>BT2</f>
        <v>Mai</v>
      </c>
      <c r="BU15" s="264"/>
      <c r="BV15" s="264"/>
      <c r="BW15" s="264"/>
      <c r="BX15" s="264"/>
      <c r="BY15" s="264"/>
      <c r="BZ15" s="265"/>
      <c r="CA15" s="257" t="str">
        <f>CA2</f>
        <v>Juin</v>
      </c>
      <c r="CB15" s="258"/>
      <c r="CC15" s="258"/>
      <c r="CD15" s="258"/>
      <c r="CE15" s="258"/>
      <c r="CF15" s="258"/>
      <c r="CG15" s="259"/>
      <c r="CH15" s="257" t="str">
        <f>CH2</f>
        <v>Juillet</v>
      </c>
      <c r="CI15" s="259"/>
      <c r="CJ15" s="257" t="str">
        <f>CJ2</f>
        <v>Août</v>
      </c>
      <c r="CK15" s="259" t="s">
        <v>16</v>
      </c>
    </row>
    <row r="16" spans="1:92" s="1" customFormat="1" ht="28.5" customHeight="1" thickBot="1" x14ac:dyDescent="0.3">
      <c r="A16" s="297"/>
      <c r="B16" s="130" t="s">
        <v>17</v>
      </c>
      <c r="C16" s="131" t="s">
        <v>18</v>
      </c>
      <c r="D16" s="132" t="s">
        <v>19</v>
      </c>
      <c r="E16" s="132" t="s">
        <v>20</v>
      </c>
      <c r="F16" s="151" t="s">
        <v>21</v>
      </c>
      <c r="G16" s="151" t="s">
        <v>22</v>
      </c>
      <c r="H16" s="229" t="s">
        <v>23</v>
      </c>
      <c r="I16" s="130" t="str">
        <f>I3</f>
        <v>2018-2019</v>
      </c>
      <c r="J16" s="131" t="str">
        <f t="shared" ref="J16:BU16" si="0">J3</f>
        <v>2019-2020</v>
      </c>
      <c r="K16" s="132" t="str">
        <f t="shared" si="0"/>
        <v>2020-2021</v>
      </c>
      <c r="L16" s="132" t="str">
        <f t="shared" si="0"/>
        <v>2021-2022</v>
      </c>
      <c r="M16" s="151" t="str">
        <f t="shared" si="0"/>
        <v>2022-2023</v>
      </c>
      <c r="N16" s="151" t="str">
        <f t="shared" si="0"/>
        <v>2023-2024</v>
      </c>
      <c r="O16" s="229" t="str">
        <f t="shared" si="0"/>
        <v>2024-2025</v>
      </c>
      <c r="P16" s="30">
        <f t="shared" si="0"/>
        <v>2018</v>
      </c>
      <c r="Q16" s="25">
        <f t="shared" si="0"/>
        <v>2019</v>
      </c>
      <c r="R16" s="25">
        <f t="shared" si="0"/>
        <v>2020</v>
      </c>
      <c r="S16" s="17">
        <f t="shared" si="0"/>
        <v>2021</v>
      </c>
      <c r="T16" s="151">
        <f t="shared" si="0"/>
        <v>2022</v>
      </c>
      <c r="U16" s="151">
        <f t="shared" si="0"/>
        <v>2023</v>
      </c>
      <c r="V16" s="153">
        <f t="shared" si="0"/>
        <v>2024</v>
      </c>
      <c r="W16" s="30">
        <f t="shared" si="0"/>
        <v>2018</v>
      </c>
      <c r="X16" s="25">
        <f t="shared" si="0"/>
        <v>2019</v>
      </c>
      <c r="Y16" s="25">
        <f t="shared" si="0"/>
        <v>2020</v>
      </c>
      <c r="Z16" s="17">
        <f t="shared" si="0"/>
        <v>2021</v>
      </c>
      <c r="AA16" s="151">
        <f t="shared" si="0"/>
        <v>2022</v>
      </c>
      <c r="AB16" s="151">
        <f t="shared" si="0"/>
        <v>2023</v>
      </c>
      <c r="AC16" s="153">
        <f t="shared" si="0"/>
        <v>2024</v>
      </c>
      <c r="AD16" s="47">
        <f t="shared" si="0"/>
        <v>2018</v>
      </c>
      <c r="AE16" s="47">
        <f t="shared" si="0"/>
        <v>2019</v>
      </c>
      <c r="AF16" s="17">
        <f t="shared" si="0"/>
        <v>2020</v>
      </c>
      <c r="AG16" s="17">
        <f t="shared" si="0"/>
        <v>2021</v>
      </c>
      <c r="AH16" s="151">
        <f t="shared" si="0"/>
        <v>2022</v>
      </c>
      <c r="AI16" s="225">
        <f t="shared" si="0"/>
        <v>2023</v>
      </c>
      <c r="AJ16" s="157">
        <f t="shared" si="0"/>
        <v>2024</v>
      </c>
      <c r="AK16" s="16">
        <f t="shared" si="0"/>
        <v>2018</v>
      </c>
      <c r="AL16" s="47">
        <f t="shared" si="0"/>
        <v>2019</v>
      </c>
      <c r="AM16" s="17">
        <f t="shared" si="0"/>
        <v>2020</v>
      </c>
      <c r="AN16" s="17">
        <f t="shared" si="0"/>
        <v>2021</v>
      </c>
      <c r="AO16" s="151">
        <f t="shared" si="0"/>
        <v>2022</v>
      </c>
      <c r="AP16" s="225">
        <f t="shared" si="0"/>
        <v>2023</v>
      </c>
      <c r="AQ16" s="157">
        <f t="shared" si="0"/>
        <v>2024</v>
      </c>
      <c r="AR16" s="99">
        <f t="shared" si="0"/>
        <v>2019</v>
      </c>
      <c r="AS16" s="235">
        <f t="shared" si="0"/>
        <v>2020</v>
      </c>
      <c r="AT16" s="102">
        <f t="shared" si="0"/>
        <v>2021</v>
      </c>
      <c r="AU16" s="102">
        <f t="shared" si="0"/>
        <v>2022</v>
      </c>
      <c r="AV16" s="102">
        <f t="shared" si="0"/>
        <v>2023</v>
      </c>
      <c r="AW16" s="102">
        <f t="shared" si="0"/>
        <v>2024</v>
      </c>
      <c r="AX16" s="250">
        <f t="shared" si="0"/>
        <v>2025</v>
      </c>
      <c r="AY16" s="99">
        <f t="shared" si="0"/>
        <v>2019</v>
      </c>
      <c r="AZ16" s="235">
        <f t="shared" si="0"/>
        <v>2020</v>
      </c>
      <c r="BA16" s="102">
        <f t="shared" si="0"/>
        <v>2021</v>
      </c>
      <c r="BB16" s="102">
        <f t="shared" si="0"/>
        <v>2022</v>
      </c>
      <c r="BC16" s="102">
        <f t="shared" si="0"/>
        <v>2023</v>
      </c>
      <c r="BD16" s="102">
        <f t="shared" si="0"/>
        <v>2024</v>
      </c>
      <c r="BE16" s="102">
        <f t="shared" si="0"/>
        <v>2025</v>
      </c>
      <c r="BF16" s="251">
        <f t="shared" si="0"/>
        <v>2019</v>
      </c>
      <c r="BG16" s="100">
        <f t="shared" si="0"/>
        <v>2020</v>
      </c>
      <c r="BH16" s="101">
        <f t="shared" si="0"/>
        <v>2021</v>
      </c>
      <c r="BI16" s="101">
        <f t="shared" si="0"/>
        <v>2022</v>
      </c>
      <c r="BJ16" s="102">
        <f t="shared" si="0"/>
        <v>2023</v>
      </c>
      <c r="BK16" s="102">
        <f t="shared" si="0"/>
        <v>2024</v>
      </c>
      <c r="BL16" s="250">
        <f t="shared" si="0"/>
        <v>2025</v>
      </c>
      <c r="BM16" s="251">
        <f t="shared" si="0"/>
        <v>2019</v>
      </c>
      <c r="BN16" s="100">
        <f t="shared" si="0"/>
        <v>2020</v>
      </c>
      <c r="BO16" s="101">
        <f t="shared" si="0"/>
        <v>2021</v>
      </c>
      <c r="BP16" s="101">
        <f t="shared" si="0"/>
        <v>2022</v>
      </c>
      <c r="BQ16" s="101">
        <f t="shared" si="0"/>
        <v>2023</v>
      </c>
      <c r="BR16" s="101">
        <f t="shared" si="0"/>
        <v>2024</v>
      </c>
      <c r="BS16" s="252">
        <f t="shared" si="0"/>
        <v>2025</v>
      </c>
      <c r="BT16" s="251">
        <f t="shared" si="0"/>
        <v>2019</v>
      </c>
      <c r="BU16" s="100">
        <f t="shared" si="0"/>
        <v>2020</v>
      </c>
      <c r="BV16" s="101">
        <f t="shared" ref="BV16:CK16" si="1">BV3</f>
        <v>2021</v>
      </c>
      <c r="BW16" s="101">
        <f t="shared" si="1"/>
        <v>2022</v>
      </c>
      <c r="BX16" s="101">
        <f t="shared" si="1"/>
        <v>2023</v>
      </c>
      <c r="BY16" s="101">
        <f t="shared" si="1"/>
        <v>2024</v>
      </c>
      <c r="BZ16" s="253">
        <f t="shared" ref="BZ16" si="2">BZ3</f>
        <v>2025</v>
      </c>
      <c r="CA16" s="100">
        <f t="shared" si="1"/>
        <v>2019</v>
      </c>
      <c r="CB16" s="101">
        <f t="shared" si="1"/>
        <v>2020</v>
      </c>
      <c r="CC16" s="102">
        <f t="shared" si="1"/>
        <v>2021</v>
      </c>
      <c r="CD16" s="102">
        <f t="shared" si="1"/>
        <v>2022</v>
      </c>
      <c r="CE16" s="102">
        <f t="shared" si="1"/>
        <v>2023</v>
      </c>
      <c r="CF16" s="17">
        <f t="shared" si="1"/>
        <v>2024</v>
      </c>
      <c r="CG16" s="253">
        <f t="shared" si="1"/>
        <v>2025</v>
      </c>
      <c r="CH16" s="99">
        <f t="shared" si="1"/>
        <v>2023</v>
      </c>
      <c r="CI16" s="224">
        <f t="shared" si="1"/>
        <v>2024</v>
      </c>
      <c r="CJ16" s="99">
        <f t="shared" si="1"/>
        <v>2023</v>
      </c>
      <c r="CK16" s="224">
        <f t="shared" si="1"/>
        <v>2024</v>
      </c>
    </row>
    <row r="17" spans="1:89" ht="13.8" x14ac:dyDescent="0.3">
      <c r="A17" s="244" t="s">
        <v>25</v>
      </c>
      <c r="B17" s="134">
        <f>'Taux par niveau et catégorie'!C47</f>
        <v>8.1857245862307582E-2</v>
      </c>
      <c r="C17" s="135">
        <f>'Taux par niveau et catégorie'!D47</f>
        <v>7.3684647131632766E-2</v>
      </c>
      <c r="D17" s="136">
        <f>'Taux par niveau et catégorie'!E47</f>
        <v>7.4821321011433836E-2</v>
      </c>
      <c r="E17" s="136">
        <f>'Taux par niveau et catégorie'!F47</f>
        <v>8.4462537438940194E-2</v>
      </c>
      <c r="F17" s="136">
        <f>'Taux par niveau et catégorie'!G47</f>
        <v>7.4591744012882294E-2</v>
      </c>
      <c r="G17" s="136">
        <f>'Taux par niveau et catégorie'!H47</f>
        <v>7.8429331859897283E-2</v>
      </c>
      <c r="H17" s="230">
        <f>'Taux par niveau et catégorie'!I47</f>
        <v>8.3806751652809056E-2</v>
      </c>
      <c r="I17" s="134">
        <f>'Taux par niveau et catégorie'!J47</f>
        <v>8.3760317433461157E-2</v>
      </c>
      <c r="J17" s="135">
        <f>'Taux par niveau et catégorie'!K47</f>
        <v>7.7446231123802722E-2</v>
      </c>
      <c r="K17" s="136">
        <f>'Taux par niveau et catégorie'!L47</f>
        <v>7.6401854499730637E-2</v>
      </c>
      <c r="L17" s="136">
        <f>'Taux par niveau et catégorie'!M47</f>
        <v>8.3988708079980434E-2</v>
      </c>
      <c r="M17" s="136">
        <f>'Taux par niveau et catégorie'!N47</f>
        <v>7.6475859133186497E-2</v>
      </c>
      <c r="N17" s="136">
        <f>'Taux par niveau et catégorie'!O47</f>
        <v>7.9408713450464616E-2</v>
      </c>
      <c r="O17" s="230">
        <f>'Taux par niveau et catégorie'!P47</f>
        <v>8.374228384617613E-2</v>
      </c>
      <c r="P17" s="68">
        <f>'Taux par niveau et catégorie'!Q47</f>
        <v>6.6877100280289925E-2</v>
      </c>
      <c r="Q17" s="69">
        <f>'Taux par niveau et catégorie'!R47</f>
        <v>5.7944532709817226E-2</v>
      </c>
      <c r="R17" s="69">
        <f>'Taux par niveau et catégorie'!S47</f>
        <v>6.6164170185266755E-2</v>
      </c>
      <c r="S17" s="35">
        <f>'Taux par niveau et catégorie'!T47</f>
        <v>6.1187148267736538E-2</v>
      </c>
      <c r="T17" s="136">
        <f>'Taux par niveau et catégorie'!U47</f>
        <v>6.4256465821522113E-2</v>
      </c>
      <c r="U17" s="136">
        <f>'Taux par niveau et catégorie'!V47</f>
        <v>6.4889229796577366E-2</v>
      </c>
      <c r="V17" s="160">
        <f>'Taux par niveau et catégorie'!W47</f>
        <v>7.0793104682177088E-2</v>
      </c>
      <c r="W17" s="68">
        <f>'Taux par niveau et catégorie'!X47</f>
        <v>7.8667266556786464E-2</v>
      </c>
      <c r="X17" s="69">
        <f>'Taux par niveau et catégorie'!Y47</f>
        <v>7.5375076033910346E-2</v>
      </c>
      <c r="Y17" s="69">
        <f>'Taux par niveau et catégorie'!Z47</f>
        <v>9.2084439978691354E-2</v>
      </c>
      <c r="Z17" s="35">
        <f>'Taux par niveau et catégorie'!AA47</f>
        <v>7.8903583423647228E-2</v>
      </c>
      <c r="AA17" s="136">
        <f>'Taux par niveau et catégorie'!AB47</f>
        <v>7.5867571631661274E-2</v>
      </c>
      <c r="AB17" s="136">
        <f>'Taux par niveau et catégorie'!AC47</f>
        <v>7.4323859300579151E-2</v>
      </c>
      <c r="AC17" s="160">
        <f>'Taux par niveau et catégorie'!AD47</f>
        <v>8.1563650224552267E-2</v>
      </c>
      <c r="AD17" s="34">
        <f>'Taux par niveau et catégorie'!AE47</f>
        <v>9.0508702769533586E-2</v>
      </c>
      <c r="AE17" s="45">
        <f>'Taux par niveau et catégorie'!AF47</f>
        <v>8.2751398637933321E-2</v>
      </c>
      <c r="AF17" s="35">
        <f>'Taux par niveau et catégorie'!AG47</f>
        <v>7.796216826093412E-2</v>
      </c>
      <c r="AG17" s="35">
        <f>'Taux par niveau et catégorie'!AH47</f>
        <v>8.8946839939401556E-2</v>
      </c>
      <c r="AH17" s="136">
        <f>'Taux par niveau et catégorie'!AI47</f>
        <v>7.5726012714184388E-2</v>
      </c>
      <c r="AI17" s="136">
        <f>'Taux par niveau et catégorie'!AJ47</f>
        <v>7.7363849935005391E-2</v>
      </c>
      <c r="AJ17" s="136">
        <f>'Taux par niveau et catégorie'!AK47</f>
        <v>7.9976589611802595E-2</v>
      </c>
      <c r="AK17" s="34">
        <f>'Taux par niveau et catégorie'!AL47</f>
        <v>9.6798526686585507E-2</v>
      </c>
      <c r="AL17" s="45">
        <f>'Taux par niveau et catégorie'!AM47</f>
        <v>8.5288243638549713E-2</v>
      </c>
      <c r="AM17" s="35">
        <f>'Taux par niveau et catégorie'!AN47</f>
        <v>7.4819905756577113E-2</v>
      </c>
      <c r="AN17" s="35">
        <f>'Taux par niveau et catégorie'!AO47</f>
        <v>8.6922603734620005E-2</v>
      </c>
      <c r="AO17" s="136">
        <f>'Taux par niveau et catégorie'!AP47</f>
        <v>8.7764330498546095E-2</v>
      </c>
      <c r="AP17" s="136">
        <f>'Taux par niveau et catégorie'!AQ47</f>
        <v>9.014355641438683E-2</v>
      </c>
      <c r="AQ17" s="136">
        <f>'Taux par niveau et catégorie'!AR47</f>
        <v>8.8728536327078347E-2</v>
      </c>
      <c r="AR17" s="34">
        <f>'Taux par niveau et catégorie'!AS47</f>
        <v>8.1280829427072321E-2</v>
      </c>
      <c r="AS17" s="45">
        <f>'Taux par niveau et catégorie'!AT47</f>
        <v>8.4429535553218915E-2</v>
      </c>
      <c r="AT17" s="35">
        <f>'Taux par niveau et catégorie'!AU47</f>
        <v>7.3096797361750787E-2</v>
      </c>
      <c r="AU17" s="35">
        <f>'Taux par niveau et catégorie'!AV47</f>
        <v>8.2558276091071178E-2</v>
      </c>
      <c r="AV17" s="35">
        <f>'Taux par niveau et catégorie'!AW47</f>
        <v>7.4064249370916921E-2</v>
      </c>
      <c r="AW17" s="35">
        <f>'Taux par niveau et catégorie'!AX47</f>
        <v>8.1135173024721674E-2</v>
      </c>
      <c r="AX17" s="89">
        <f>'Taux par niveau et catégorie'!AY47</f>
        <v>8.6110077919631975E-2</v>
      </c>
      <c r="AY17" s="34">
        <f>'Taux par niveau et catégorie'!AZ47</f>
        <v>9.3371274341873076E-2</v>
      </c>
      <c r="AZ17" s="45">
        <f>'Taux par niveau et catégorie'!BA47</f>
        <v>8.6782090245164922E-2</v>
      </c>
      <c r="BA17" s="35">
        <f>'Taux par niveau et catégorie'!BB47</f>
        <v>7.725487675877965E-2</v>
      </c>
      <c r="BB17" s="35">
        <f>'Taux par niveau et catégorie'!BC47</f>
        <v>9.5973528094272814E-2</v>
      </c>
      <c r="BC17" s="35">
        <f>'Taux par niveau et catégorie'!BD47</f>
        <v>7.9703255624274855E-2</v>
      </c>
      <c r="BD17" s="35">
        <f>'Taux par niveau et catégorie'!BE47</f>
        <v>8.2498490017058376E-2</v>
      </c>
      <c r="BE17" s="35">
        <f>'Taux par niveau et catégorie'!BF47</f>
        <v>9.134073630430993E-2</v>
      </c>
      <c r="BF17" s="34">
        <f>'Taux par niveau et catégorie'!BG47</f>
        <v>8.3173987515375886E-2</v>
      </c>
      <c r="BG17" s="45">
        <f>'Taux par niveau et catégorie'!BH47</f>
        <v>8.4405575816736342E-2</v>
      </c>
      <c r="BH17" s="35">
        <f>'Taux par niveau et catégorie'!BI47</f>
        <v>7.8426706414249092E-2</v>
      </c>
      <c r="BI17" s="35">
        <f>'Taux par niveau et catégorie'!BJ47</f>
        <v>9.4470330626203289E-2</v>
      </c>
      <c r="BJ17" s="35">
        <f>'Taux par niveau et catégorie'!BK47</f>
        <v>7.4768007954767957E-2</v>
      </c>
      <c r="BK17" s="35">
        <f>'Taux par niveau et catégorie'!BL47</f>
        <v>7.7945448491940031E-2</v>
      </c>
      <c r="BL17" s="89">
        <f>'Taux par niveau et catégorie'!BM47</f>
        <v>8.3742007604153373E-2</v>
      </c>
      <c r="BM17" s="34">
        <f>'Taux par niveau et catégorie'!BN47</f>
        <v>7.9404851890172601E-2</v>
      </c>
      <c r="BN17" s="45">
        <f>'Taux par niveau et catégorie'!BO47</f>
        <v>6.2593396355090938E-2</v>
      </c>
      <c r="BO17" s="35">
        <f>'Taux par niveau et catégorie'!BP47</f>
        <v>7.1405771281596225E-2</v>
      </c>
      <c r="BP17" s="35">
        <f>'Taux par niveau et catégorie'!BQ47</f>
        <v>8.2947354462890976E-2</v>
      </c>
      <c r="BQ17" s="35">
        <f>'Taux par niveau et catégorie'!BR47</f>
        <v>7.9656979449618415E-2</v>
      </c>
      <c r="BR17" s="35">
        <f>'Taux par niveau et catégorie'!BS47</f>
        <v>8.6970100623448107E-2</v>
      </c>
      <c r="BS17" s="89">
        <f>'Taux par niveau et catégorie'!BT47</f>
        <v>8.7683568095703393E-2</v>
      </c>
      <c r="BT17" s="34">
        <f>'Taux par niveau et catégorie'!BU47</f>
        <v>7.8124961192161974E-2</v>
      </c>
      <c r="BU17" s="45">
        <f>'Taux par niveau et catégorie'!BV47</f>
        <v>5.6577283810983384E-2</v>
      </c>
      <c r="BV17" s="35">
        <f>'Taux par niveau et catégorie'!BW47</f>
        <v>7.0835313552570237E-2</v>
      </c>
      <c r="BW17" s="35">
        <f>'Taux par niveau et catégorie'!BX47</f>
        <v>8.5705702963611713E-2</v>
      </c>
      <c r="BX17" s="35">
        <f>'Taux par niveau et catégorie'!BY47</f>
        <v>6.5693304691607182E-2</v>
      </c>
      <c r="BY17" s="35">
        <f>'Taux par niveau et catégorie'!BZ47</f>
        <v>7.643122827239246E-2</v>
      </c>
      <c r="BZ17" s="36">
        <f>'Taux par niveau et catégorie'!CA47</f>
        <v>0.10030707071644283</v>
      </c>
      <c r="CA17" s="69">
        <f>'Taux par niveau et catégorie'!CB47</f>
        <v>7.0364957963224617E-2</v>
      </c>
      <c r="CB17" s="69">
        <f>'Taux par niveau et catégorie'!CC47</f>
        <v>6.0699338514922457E-2</v>
      </c>
      <c r="CC17" s="35">
        <f>'Taux par niveau et catégorie'!CD47</f>
        <v>6.6163060563923015E-2</v>
      </c>
      <c r="CD17" s="35">
        <f>'Taux par niveau et catégorie'!CE47</f>
        <v>8.7010006785946767E-2</v>
      </c>
      <c r="CE17" s="35">
        <f>'Taux par niveau et catégorie'!CF47</f>
        <v>6.8417262371723783E-2</v>
      </c>
      <c r="CF17" s="35">
        <f>'Taux par niveau et catégorie'!CG47</f>
        <v>7.4007402810171874E-2</v>
      </c>
      <c r="CG17" s="36">
        <f>'Taux par niveau et catégorie'!CH47</f>
        <v>7.5269881942244682E-2</v>
      </c>
      <c r="CH17" s="34">
        <f>'Taux par niveau et catégorie'!CI47</f>
        <v>6.4836468615859968E-2</v>
      </c>
      <c r="CI17" s="221">
        <f>'Taux par niveau et catégorie'!CJ47</f>
        <v>6.8658552254593705E-2</v>
      </c>
      <c r="CJ17" s="34">
        <f>'Taux par niveau et catégorie'!CK47</f>
        <v>6.2226982820779486E-2</v>
      </c>
      <c r="CK17" s="221">
        <f>'Taux par niveau et catégorie'!CL47</f>
        <v>4.3899375355533961E-2</v>
      </c>
    </row>
    <row r="18" spans="1:89" ht="13.8" x14ac:dyDescent="0.3">
      <c r="A18" s="245" t="s">
        <v>26</v>
      </c>
      <c r="B18" s="137">
        <f>'Taux par niveau et catégorie'!C48</f>
        <v>7.0544164420815902E-2</v>
      </c>
      <c r="C18" s="138">
        <f>'Taux par niveau et catégorie'!D48</f>
        <v>6.2479450510449584E-2</v>
      </c>
      <c r="D18" s="139">
        <f>'Taux par niveau et catégorie'!E48</f>
        <v>6.5509557602640184E-2</v>
      </c>
      <c r="E18" s="139">
        <f>'Taux par niveau et catégorie'!F48</f>
        <v>8.1101830459344201E-2</v>
      </c>
      <c r="F18" s="139">
        <f>'Taux par niveau et catégorie'!G48</f>
        <v>8.2043578201611275E-2</v>
      </c>
      <c r="G18" s="139">
        <f>'Taux par niveau et catégorie'!H48</f>
        <v>8.6336970902589169E-2</v>
      </c>
      <c r="H18" s="231">
        <f>'Taux par niveau et catégorie'!I48</f>
        <v>8.2324152718888835E-2</v>
      </c>
      <c r="I18" s="137">
        <f>'Taux par niveau et catégorie'!J48</f>
        <v>7.1722085978368932E-2</v>
      </c>
      <c r="J18" s="138">
        <f>'Taux par niveau et catégorie'!K48</f>
        <v>6.8500189883878446E-2</v>
      </c>
      <c r="K18" s="139">
        <f>'Taux par niveau et catégorie'!L48</f>
        <v>6.5503175019027068E-2</v>
      </c>
      <c r="L18" s="139">
        <f>'Taux par niveau et catégorie'!M48</f>
        <v>8.21584276890715E-2</v>
      </c>
      <c r="M18" s="139">
        <f>'Taux par niveau et catégorie'!N48</f>
        <v>8.3545374580589707E-2</v>
      </c>
      <c r="N18" s="139">
        <f>'Taux par niveau et catégorie'!O48</f>
        <v>8.8681240763074223E-2</v>
      </c>
      <c r="O18" s="231">
        <f>'Taux par niveau et catégorie'!P48</f>
        <v>8.5480670967103323E-2</v>
      </c>
      <c r="P18" s="70">
        <f>'Taux par niveau et catégorie'!Q48</f>
        <v>4.3415989748306495E-2</v>
      </c>
      <c r="Q18" s="71">
        <f>'Taux par niveau et catégorie'!R48</f>
        <v>4.5078942789703896E-2</v>
      </c>
      <c r="R18" s="71">
        <f>'Taux par niveau et catégorie'!S48</f>
        <v>4.9034145496807478E-2</v>
      </c>
      <c r="S18" s="38">
        <f>'Taux par niveau et catégorie'!T48</f>
        <v>5.29179601570842E-2</v>
      </c>
      <c r="T18" s="139">
        <f>'Taux par niveau et catégorie'!U48</f>
        <v>6.0334091938162672E-2</v>
      </c>
      <c r="U18" s="139">
        <f>'Taux par niveau et catégorie'!V48</f>
        <v>6.6954782096137463E-2</v>
      </c>
      <c r="V18" s="161">
        <f>'Taux par niveau et catégorie'!W48</f>
        <v>6.7508963674365E-2</v>
      </c>
      <c r="W18" s="70">
        <f>'Taux par niveau et catégorie'!X48</f>
        <v>6.1118590215849984E-2</v>
      </c>
      <c r="X18" s="71">
        <f>'Taux par niveau et catégorie'!Y48</f>
        <v>6.2709904002592701E-2</v>
      </c>
      <c r="Y18" s="71">
        <f>'Taux par niveau et catégorie'!Z48</f>
        <v>8.0551053315728927E-2</v>
      </c>
      <c r="Z18" s="38">
        <f>'Taux par niveau et catégorie'!AA48</f>
        <v>7.4720509005798255E-2</v>
      </c>
      <c r="AA18" s="139">
        <f>'Taux par niveau et catégorie'!AB48</f>
        <v>7.6694401119496991E-2</v>
      </c>
      <c r="AB18" s="139">
        <f>'Taux par niveau et catégorie'!AC48</f>
        <v>8.0354782518017767E-2</v>
      </c>
      <c r="AC18" s="161">
        <f>'Taux par niveau et catégorie'!AD48</f>
        <v>7.7471451976222933E-2</v>
      </c>
      <c r="AD18" s="37">
        <f>'Taux par niveau et catégorie'!AE48</f>
        <v>7.2783081057948243E-2</v>
      </c>
      <c r="AE18" s="46">
        <f>'Taux par niveau et catégorie'!AF48</f>
        <v>6.8837703173785098E-2</v>
      </c>
      <c r="AF18" s="38">
        <f>'Taux par niveau et catégorie'!AG48</f>
        <v>5.8629385260721228E-2</v>
      </c>
      <c r="AG18" s="38">
        <f>'Taux par niveau et catégorie'!AH48</f>
        <v>8.6303313906360132E-2</v>
      </c>
      <c r="AH18" s="139">
        <f>'Taux par niveau et catégorie'!AI48</f>
        <v>8.0581211499891003E-2</v>
      </c>
      <c r="AI18" s="139">
        <f>'Taux par niveau et catégorie'!AJ48</f>
        <v>8.8072331636411511E-2</v>
      </c>
      <c r="AJ18" s="139">
        <f>'Taux par niveau et catégorie'!AK48</f>
        <v>8.0804011510292748E-2</v>
      </c>
      <c r="AK18" s="37">
        <f>'Taux par niveau et catégorie'!AL48</f>
        <v>7.4654999655913337E-2</v>
      </c>
      <c r="AL18" s="46">
        <f>'Taux par niveau et catégorie'!AM48</f>
        <v>7.3537086932276605E-2</v>
      </c>
      <c r="AM18" s="38">
        <f>'Taux par niveau et catégorie'!AN48</f>
        <v>6.2628533495677319E-2</v>
      </c>
      <c r="AN18" s="38">
        <f>'Taux par niveau et catégorie'!AO48</f>
        <v>8.4974893161960219E-2</v>
      </c>
      <c r="AO18" s="139">
        <f>'Taux par niveau et catégorie'!AP48</f>
        <v>9.907323682925967E-2</v>
      </c>
      <c r="AP18" s="139">
        <f>'Taux par niveau et catégorie'!AQ48</f>
        <v>0.10047074865100969</v>
      </c>
      <c r="AQ18" s="139">
        <f>'Taux par niveau et catégorie'!AR48</f>
        <v>9.1085444661351683E-2</v>
      </c>
      <c r="AR18" s="37">
        <f>'Taux par niveau et catégorie'!AS48</f>
        <v>8.2198104502606881E-2</v>
      </c>
      <c r="AS18" s="46">
        <f>'Taux par niveau et catégorie'!AT48</f>
        <v>8.3452843230949092E-2</v>
      </c>
      <c r="AT18" s="38">
        <f>'Taux par niveau et catégorie'!AU48</f>
        <v>6.3968116034148578E-2</v>
      </c>
      <c r="AU18" s="38">
        <f>'Taux par niveau et catégorie'!AV48</f>
        <v>9.116944023612121E-2</v>
      </c>
      <c r="AV18" s="38">
        <f>'Taux par niveau et catégorie'!AW48</f>
        <v>8.4527887556650319E-2</v>
      </c>
      <c r="AW18" s="38">
        <f>'Taux par niveau et catégorie'!AX48</f>
        <v>9.5934102065091273E-2</v>
      </c>
      <c r="AX18" s="90">
        <f>'Taux par niveau et catégorie'!AY48</f>
        <v>9.9382869579369412E-2</v>
      </c>
      <c r="AY18" s="37">
        <f>'Taux par niveau et catégorie'!AZ48</f>
        <v>9.3291507432885196E-2</v>
      </c>
      <c r="AZ18" s="46">
        <f>'Taux par niveau et catégorie'!BA48</f>
        <v>9.1341861207604541E-2</v>
      </c>
      <c r="BA18" s="38">
        <f>'Taux par niveau et catégorie'!BB48</f>
        <v>7.1626495014238803E-2</v>
      </c>
      <c r="BB18" s="38">
        <f>'Taux par niveau et catégorie'!BC48</f>
        <v>9.8398946958247108E-2</v>
      </c>
      <c r="BC18" s="38">
        <f>'Taux par niveau et catégorie'!BD48</f>
        <v>9.1630236301008347E-2</v>
      </c>
      <c r="BD18" s="38">
        <f>'Taux par niveau et catégorie'!BE48</f>
        <v>9.7384999785497584E-2</v>
      </c>
      <c r="BE18" s="38">
        <f>'Taux par niveau et catégorie'!BF48</f>
        <v>9.5610320938502399E-2</v>
      </c>
      <c r="BF18" s="37">
        <f>'Taux par niveau et catégorie'!BG48</f>
        <v>7.6340430086538347E-2</v>
      </c>
      <c r="BG18" s="46">
        <f>'Taux par niveau et catégorie'!BH48</f>
        <v>8.2951170172556529E-2</v>
      </c>
      <c r="BH18" s="38">
        <f>'Taux par niveau et catégorie'!BI48</f>
        <v>7.3673013153675235E-2</v>
      </c>
      <c r="BI18" s="38">
        <f>'Taux par niveau et catégorie'!BJ48</f>
        <v>9.121137066837022E-2</v>
      </c>
      <c r="BJ18" s="38">
        <f>'Taux par niveau et catégorie'!BK48</f>
        <v>8.5396559276309819E-2</v>
      </c>
      <c r="BK18" s="38">
        <f>'Taux par niveau et catégorie'!BL48</f>
        <v>8.7869338668726996E-2</v>
      </c>
      <c r="BL18" s="90">
        <f>'Taux par niveau et catégorie'!BM48</f>
        <v>8.4068272780058545E-2</v>
      </c>
      <c r="BM18" s="37">
        <f>'Taux par niveau et catégorie'!BN48</f>
        <v>6.997398512690306E-2</v>
      </c>
      <c r="BN18" s="46">
        <f>'Taux par niveau et catégorie'!BO48</f>
        <v>4.0092007561559215E-2</v>
      </c>
      <c r="BO18" s="38">
        <f>'Taux par niveau et catégorie'!BP48</f>
        <v>6.3914658381218917E-2</v>
      </c>
      <c r="BP18" s="38">
        <f>'Taux par niveau et catégorie'!BQ48</f>
        <v>7.7570987418630596E-2</v>
      </c>
      <c r="BQ18" s="38">
        <f>'Taux par niveau et catégorie'!BR48</f>
        <v>9.0125372123938854E-2</v>
      </c>
      <c r="BR18" s="38">
        <f>'Taux par niveau et catégorie'!BS48</f>
        <v>9.2408840683701504E-2</v>
      </c>
      <c r="BS18" s="90">
        <f>'Taux par niveau et catégorie'!BT48</f>
        <v>8.791403261666389E-2</v>
      </c>
      <c r="BT18" s="37">
        <f>'Taux par niveau et catégorie'!BU48</f>
        <v>7.3171391095083749E-2</v>
      </c>
      <c r="BU18" s="46">
        <f>'Taux par niveau et catégorie'!BV48</f>
        <v>3.533075174394916E-2</v>
      </c>
      <c r="BV18" s="38">
        <f>'Taux par niveau et catégorie'!BW48</f>
        <v>6.9312313268322004E-2</v>
      </c>
      <c r="BW18" s="38">
        <f>'Taux par niveau et catégorie'!BX48</f>
        <v>8.167525093299903E-2</v>
      </c>
      <c r="BX18" s="38">
        <f>'Taux par niveau et catégorie'!BY48</f>
        <v>7.6573148522474058E-2</v>
      </c>
      <c r="BY18" s="38">
        <f>'Taux par niveau et catégorie'!BZ48</f>
        <v>8.2889039504230613E-2</v>
      </c>
      <c r="BZ18" s="39">
        <f>'Taux par niveau et catégorie'!CA48</f>
        <v>7.5787646926591026E-2</v>
      </c>
      <c r="CA18" s="71">
        <f>'Taux par niveau et catégorie'!CB48</f>
        <v>5.8493565286123872E-2</v>
      </c>
      <c r="CB18" s="71">
        <f>'Taux par niveau et catégorie'!CC48</f>
        <v>4.1462234289519118E-2</v>
      </c>
      <c r="CC18" s="38">
        <f>'Taux par niveau et catégorie'!CD48</f>
        <v>6.1757862605863308E-2</v>
      </c>
      <c r="CD18" s="38">
        <f>'Taux par niveau et catégorie'!CE48</f>
        <v>7.2075632147871008E-2</v>
      </c>
      <c r="CE18" s="38">
        <f>'Taux par niveau et catégorie'!CF48</f>
        <v>7.5499636848921053E-2</v>
      </c>
      <c r="CF18" s="38">
        <f>'Taux par niveau et catégorie'!CG48</f>
        <v>8.0416047406725255E-2</v>
      </c>
      <c r="CG18" s="39">
        <f>'Taux par niveau et catégorie'!CH48</f>
        <v>7.2495852684215406E-2</v>
      </c>
      <c r="CH18" s="37">
        <f>'Taux par niveau et catégorie'!CI48</f>
        <v>6.3145589244265748E-2</v>
      </c>
      <c r="CI18" s="222">
        <f>'Taux par niveau et catégorie'!CJ48</f>
        <v>7.6242105322967518E-2</v>
      </c>
      <c r="CJ18" s="37">
        <f>'Taux par niveau et catégorie'!CK48</f>
        <v>4.6680672317894724E-2</v>
      </c>
      <c r="CK18" s="222">
        <f>'Taux par niveau et catégorie'!CL48</f>
        <v>4.1528978345166001E-2</v>
      </c>
    </row>
    <row r="19" spans="1:89" ht="13.8" x14ac:dyDescent="0.3">
      <c r="A19" s="245" t="s">
        <v>27</v>
      </c>
      <c r="B19" s="137">
        <f>'Taux par niveau et catégorie'!C50</f>
        <v>7.844067602326818E-2</v>
      </c>
      <c r="C19" s="138">
        <f>'Taux par niveau et catégorie'!D50</f>
        <v>6.6527944501235878E-2</v>
      </c>
      <c r="D19" s="139">
        <f>'Taux par niveau et catégorie'!E50</f>
        <v>7.1593831237426742E-2</v>
      </c>
      <c r="E19" s="139">
        <f>'Taux par niveau et catégorie'!F50</f>
        <v>8.4147810724958361E-2</v>
      </c>
      <c r="F19" s="139">
        <f>'Taux par niveau et catégorie'!G50</f>
        <v>8.4201071678472753E-2</v>
      </c>
      <c r="G19" s="139">
        <f>'Taux par niveau et catégorie'!H50</f>
        <v>8.7990672287208152E-2</v>
      </c>
      <c r="H19" s="231">
        <f>'Taux par niveau et catégorie'!I50</f>
        <v>8.9320511723391297E-2</v>
      </c>
      <c r="I19" s="137">
        <f>'Taux par niveau et catégorie'!J50</f>
        <v>7.8566203965265133E-2</v>
      </c>
      <c r="J19" s="138">
        <f>'Taux par niveau et catégorie'!K50</f>
        <v>7.3196599824456046E-2</v>
      </c>
      <c r="K19" s="139">
        <f>'Taux par niveau et catégorie'!L50</f>
        <v>7.1929116092890696E-2</v>
      </c>
      <c r="L19" s="139">
        <f>'Taux par niveau et catégorie'!M50</f>
        <v>8.5651704859178598E-2</v>
      </c>
      <c r="M19" s="139">
        <f>'Taux par niveau et catégorie'!N50</f>
        <v>8.5037487327784114E-2</v>
      </c>
      <c r="N19" s="139">
        <f>'Taux par niveau et catégorie'!O50</f>
        <v>8.8230070964187307E-2</v>
      </c>
      <c r="O19" s="231">
        <f>'Taux par niveau et catégorie'!P50</f>
        <v>9.2380025758783194E-2</v>
      </c>
      <c r="P19" s="70">
        <f>'Taux par niveau et catégorie'!Q50</f>
        <v>4.8974890404337564E-2</v>
      </c>
      <c r="Q19" s="71">
        <f>'Taux par niveau et catégorie'!R50</f>
        <v>5.1511818604441331E-2</v>
      </c>
      <c r="R19" s="71">
        <f>'Taux par niveau et catégorie'!S50</f>
        <v>5.4385536971273088E-2</v>
      </c>
      <c r="S19" s="38">
        <f>'Taux par niveau et catégorie'!T50</f>
        <v>5.9490416344057322E-2</v>
      </c>
      <c r="T19" s="139">
        <f>'Taux par niveau et catégorie'!U50</f>
        <v>5.9314131342955316E-2</v>
      </c>
      <c r="U19" s="139">
        <f>'Taux par niveau et catégorie'!V50</f>
        <v>6.4593852164066878E-2</v>
      </c>
      <c r="V19" s="161">
        <f>'Taux par niveau et catégorie'!W50</f>
        <v>7.0876534903964353E-2</v>
      </c>
      <c r="W19" s="70">
        <f>'Taux par niveau et catégorie'!X50</f>
        <v>6.924477485348085E-2</v>
      </c>
      <c r="X19" s="71">
        <f>'Taux par niveau et catégorie'!Y50</f>
        <v>7.1701875916859781E-2</v>
      </c>
      <c r="Y19" s="71">
        <f>'Taux par niveau et catégorie'!Z50</f>
        <v>8.8679876632175039E-2</v>
      </c>
      <c r="Z19" s="38">
        <f>'Taux par niveau et catégorie'!AA50</f>
        <v>7.912879045448E-2</v>
      </c>
      <c r="AA19" s="139">
        <f>'Taux par niveau et catégorie'!AB50</f>
        <v>7.5028759140973081E-2</v>
      </c>
      <c r="AB19" s="139">
        <f>'Taux par niveau et catégorie'!AC50</f>
        <v>8.1099400269968161E-2</v>
      </c>
      <c r="AC19" s="161">
        <f>'Taux par niveau et catégorie'!AD50</f>
        <v>8.5161870866839004E-2</v>
      </c>
      <c r="AD19" s="37">
        <f>'Taux par niveau et catégorie'!AE50</f>
        <v>8.0225677766503856E-2</v>
      </c>
      <c r="AE19" s="46">
        <f>'Taux par niveau et catégorie'!AF50</f>
        <v>7.7085747182671041E-2</v>
      </c>
      <c r="AF19" s="38">
        <f>'Taux par niveau et catégorie'!AG50</f>
        <v>6.3554048933938415E-2</v>
      </c>
      <c r="AG19" s="38">
        <f>'Taux par niveau et catégorie'!AH50</f>
        <v>8.7951020439809971E-2</v>
      </c>
      <c r="AH19" s="139">
        <f>'Taux par niveau et catégorie'!AI50</f>
        <v>8.1746924348685093E-2</v>
      </c>
      <c r="AI19" s="139">
        <f>'Taux par niveau et catégorie'!AJ50</f>
        <v>8.9373229978007798E-2</v>
      </c>
      <c r="AJ19" s="139">
        <f>'Taux par niveau et catégorie'!AK50</f>
        <v>9.0652563522470767E-2</v>
      </c>
      <c r="AK19" s="37">
        <f>'Taux par niveau et catégorie'!AL50</f>
        <v>8.3436945250233749E-2</v>
      </c>
      <c r="AL19" s="46">
        <f>'Taux par niveau et catégorie'!AM50</f>
        <v>8.6161236551912185E-2</v>
      </c>
      <c r="AM19" s="38">
        <f>'Taux par niveau et catégorie'!AN50</f>
        <v>7.1835894088562113E-2</v>
      </c>
      <c r="AN19" s="38">
        <f>'Taux par niveau et catégorie'!AO50</f>
        <v>9.0169150129731188E-2</v>
      </c>
      <c r="AO19" s="139">
        <f>'Taux par niveau et catégorie'!AP50</f>
        <v>0.10322517026803485</v>
      </c>
      <c r="AP19" s="139">
        <f>'Taux par niveau et catégorie'!AQ50</f>
        <v>0.10122213664251019</v>
      </c>
      <c r="AQ19" s="139">
        <f>'Taux par niveau et catégorie'!AR50</f>
        <v>0.10123835010125745</v>
      </c>
      <c r="AR19" s="37">
        <f>'Taux par niveau et catégorie'!AS50</f>
        <v>8.7055628129826382E-2</v>
      </c>
      <c r="AS19" s="46">
        <f>'Taux par niveau et catégorie'!AT50</f>
        <v>8.4293843645990491E-2</v>
      </c>
      <c r="AT19" s="38">
        <f>'Taux par niveau et catégorie'!AU50</f>
        <v>7.4439874964852853E-2</v>
      </c>
      <c r="AU19" s="38">
        <f>'Taux par niveau et catégorie'!AV50</f>
        <v>9.691092248091443E-2</v>
      </c>
      <c r="AV19" s="38">
        <f>'Taux par niveau et catégorie'!AW50</f>
        <v>8.6352826675968455E-2</v>
      </c>
      <c r="AW19" s="38">
        <f>'Taux par niveau et catégorie'!AX50</f>
        <v>9.4239521140574531E-2</v>
      </c>
      <c r="AX19" s="90">
        <f>'Taux par niveau et catégorie'!AY50</f>
        <v>0.10115619351840312</v>
      </c>
      <c r="AY19" s="37">
        <f>'Taux par niveau et catégorie'!AZ50</f>
        <v>9.9790839037100995E-2</v>
      </c>
      <c r="AZ19" s="46">
        <f>'Taux par niveau et catégorie'!BA50</f>
        <v>9.4863159649108658E-2</v>
      </c>
      <c r="BA19" s="38">
        <f>'Taux par niveau et catégorie'!BB50</f>
        <v>7.768361721921864E-2</v>
      </c>
      <c r="BB19" s="38">
        <f>'Taux par niveau et catégorie'!BC50</f>
        <v>0.10036174159574832</v>
      </c>
      <c r="BC19" s="38">
        <f>'Taux par niveau et catégorie'!BD50</f>
        <v>9.3275152920354348E-2</v>
      </c>
      <c r="BD19" s="38">
        <f>'Taux par niveau et catégorie'!BE50</f>
        <v>9.5319486365779499E-2</v>
      </c>
      <c r="BE19" s="38">
        <f>'Taux par niveau et catégorie'!BF50</f>
        <v>0.10157471722755938</v>
      </c>
      <c r="BF19" s="37">
        <f>'Taux par niveau et catégorie'!BG50</f>
        <v>8.6009250167323997E-2</v>
      </c>
      <c r="BG19" s="46">
        <f>'Taux par niveau et catégorie'!BH50</f>
        <v>8.2185933397209088E-2</v>
      </c>
      <c r="BH19" s="38">
        <f>'Taux par niveau et catégorie'!BI50</f>
        <v>7.7424462615679673E-2</v>
      </c>
      <c r="BI19" s="38">
        <f>'Taux par niveau et catégorie'!BJ50</f>
        <v>9.2612830024110179E-2</v>
      </c>
      <c r="BJ19" s="38">
        <f>'Taux par niveau et catégorie'!BK50</f>
        <v>8.7102752393645427E-2</v>
      </c>
      <c r="BK19" s="38">
        <f>'Taux par niveau et catégorie'!BL50</f>
        <v>8.6060694478243285E-2</v>
      </c>
      <c r="BL19" s="90">
        <f>'Taux par niveau et catégorie'!BM50</f>
        <v>9.2395420016942537E-2</v>
      </c>
      <c r="BM19" s="37">
        <f>'Taux par niveau et catégorie'!BN50</f>
        <v>7.3791626113313732E-2</v>
      </c>
      <c r="BN19" s="46">
        <f>'Taux par niveau et catégorie'!BO50</f>
        <v>3.7769183647455781E-2</v>
      </c>
      <c r="BO19" s="38">
        <f>'Taux par niveau et catégorie'!BP50</f>
        <v>6.7429617317425763E-2</v>
      </c>
      <c r="BP19" s="38">
        <f>'Taux par niveau et catégorie'!BQ50</f>
        <v>7.8588767404577459E-2</v>
      </c>
      <c r="BQ19" s="38">
        <f>'Taux par niveau et catégorie'!BR50</f>
        <v>9.4254181531656447E-2</v>
      </c>
      <c r="BR19" s="38">
        <f>'Taux par niveau et catégorie'!BS50</f>
        <v>9.3932246674348213E-2</v>
      </c>
      <c r="BS19" s="90">
        <f>'Taux par niveau et catégorie'!BT50</f>
        <v>9.598455591282895E-2</v>
      </c>
      <c r="BT19" s="37">
        <f>'Taux par niveau et catégorie'!BU50</f>
        <v>8.5326590282259612E-2</v>
      </c>
      <c r="BU19" s="46">
        <f>'Taux par niveau et catégorie'!BV50</f>
        <v>3.5821788940427257E-2</v>
      </c>
      <c r="BV19" s="38">
        <f>'Taux par niveau et catégorie'!BW50</f>
        <v>7.3006883910706519E-2</v>
      </c>
      <c r="BW19" s="38">
        <f>'Taux par niveau et catégorie'!BX50</f>
        <v>8.7803478841926796E-2</v>
      </c>
      <c r="BX19" s="38">
        <f>'Taux par niveau et catégorie'!BY50</f>
        <v>7.8283640318293601E-2</v>
      </c>
      <c r="BY19" s="38">
        <f>'Taux par niveau et catégorie'!BZ50</f>
        <v>8.4578363396273601E-2</v>
      </c>
      <c r="BZ19" s="39">
        <f>'Taux par niveau et catégorie'!CA50</f>
        <v>8.3407694364285703E-2</v>
      </c>
      <c r="CA19" s="71">
        <f>'Taux par niveau et catégorie'!CB50</f>
        <v>7.0550538228301138E-2</v>
      </c>
      <c r="CB19" s="71">
        <f>'Taux par niveau et catégorie'!CC50</f>
        <v>4.3884857476283241E-2</v>
      </c>
      <c r="CC19" s="38">
        <f>'Taux par niveau et catégorie'!CD50</f>
        <v>6.7498499720435354E-2</v>
      </c>
      <c r="CD19" s="38">
        <f>'Taux par niveau et catégorie'!CE50</f>
        <v>6.8460989534228106E-2</v>
      </c>
      <c r="CE19" s="38">
        <f>'Taux par niveau et catégorie'!CF50</f>
        <v>8.3427177844160955E-2</v>
      </c>
      <c r="CF19" s="38">
        <f>'Taux par niveau et catégorie'!CG50</f>
        <v>8.9471578303562185E-2</v>
      </c>
      <c r="CG19" s="39">
        <f>'Taux par niveau et catégorie'!CH50</f>
        <v>8.4939938770792714E-2</v>
      </c>
      <c r="CH19" s="37">
        <f>'Taux par niveau et catégorie'!CI50</f>
        <v>6.6745395659303555E-2</v>
      </c>
      <c r="CI19" s="222">
        <f>'Taux par niveau et catégorie'!CJ50</f>
        <v>8.3586732152222926E-2</v>
      </c>
      <c r="CJ19" s="37">
        <f>'Taux par niveau et catégorie'!CK50</f>
        <v>4.8692657641516611E-2</v>
      </c>
      <c r="CK19" s="222">
        <f>'Taux par niveau et catégorie'!CL50</f>
        <v>4.3008224375233182E-2</v>
      </c>
    </row>
    <row r="20" spans="1:89" ht="13.8" x14ac:dyDescent="0.3">
      <c r="A20" s="245" t="s">
        <v>56</v>
      </c>
      <c r="B20" s="137">
        <f>'Taux par niveau et catégorie'!C51</f>
        <v>6.2669699384330993E-2</v>
      </c>
      <c r="C20" s="138">
        <f>'Taux par niveau et catégorie'!D51</f>
        <v>5.9580157905798271E-2</v>
      </c>
      <c r="D20" s="139">
        <f>'Taux par niveau et catégorie'!E51</f>
        <v>6.2816905144947949E-2</v>
      </c>
      <c r="E20" s="139">
        <f>'Taux par niveau et catégorie'!F51</f>
        <v>7.7309982399373894E-2</v>
      </c>
      <c r="F20" s="139">
        <f>'Taux par niveau et catégorie'!G51</f>
        <v>7.7513662899343305E-2</v>
      </c>
      <c r="G20" s="139">
        <f>'Taux par niveau et catégorie'!H51</f>
        <v>7.908572656852228E-2</v>
      </c>
      <c r="H20" s="231">
        <f>'Taux par niveau et catégorie'!I51</f>
        <v>7.2731049375688084E-2</v>
      </c>
      <c r="I20" s="137">
        <f>'Taux par niveau et catégorie'!J51</f>
        <v>6.258516451775073E-2</v>
      </c>
      <c r="J20" s="138">
        <f>'Taux par niveau et catégorie'!K51</f>
        <v>6.6414039173621264E-2</v>
      </c>
      <c r="K20" s="139">
        <f>'Taux par niveau et catégorie'!L51</f>
        <v>6.3329044933302756E-2</v>
      </c>
      <c r="L20" s="139">
        <f>'Taux par niveau et catégorie'!M51</f>
        <v>7.9080539938567715E-2</v>
      </c>
      <c r="M20" s="139">
        <f>'Taux par niveau et catégorie'!N51</f>
        <v>7.8855159776174244E-2</v>
      </c>
      <c r="N20" s="139">
        <f>'Taux par niveau et catégorie'!O51</f>
        <v>8.0182902133465392E-2</v>
      </c>
      <c r="O20" s="231">
        <f>'Taux par niveau et catégorie'!P51</f>
        <v>7.5978083944113373E-2</v>
      </c>
      <c r="P20" s="70">
        <f>'Taux par niveau et catégorie'!Q51</f>
        <v>3.2439372416133809E-2</v>
      </c>
      <c r="Q20" s="71">
        <f>'Taux par niveau et catégorie'!R51</f>
        <v>4.1196175948732212E-2</v>
      </c>
      <c r="R20" s="71">
        <f>'Taux par niveau et catégorie'!S51</f>
        <v>4.7756561513340318E-2</v>
      </c>
      <c r="S20" s="38">
        <f>'Taux par niveau et catégorie'!T51</f>
        <v>5.1339331987521337E-2</v>
      </c>
      <c r="T20" s="139">
        <f>'Taux par niveau et catégorie'!U51</f>
        <v>5.6669266099365609E-2</v>
      </c>
      <c r="U20" s="139">
        <f>'Taux par niveau et catégorie'!V51</f>
        <v>5.7298528105782481E-2</v>
      </c>
      <c r="V20" s="161">
        <f>'Taux par niveau et catégorie'!W51</f>
        <v>5.9170500721923862E-2</v>
      </c>
      <c r="W20" s="70">
        <f>'Taux par niveau et catégorie'!X51</f>
        <v>4.9830435531828962E-2</v>
      </c>
      <c r="X20" s="71">
        <f>'Taux par niveau et catégorie'!Y51</f>
        <v>6.1254344154906749E-2</v>
      </c>
      <c r="Y20" s="71">
        <f>'Taux par niveau et catégorie'!Z51</f>
        <v>8.1745156510507636E-2</v>
      </c>
      <c r="Z20" s="38">
        <f>'Taux par niveau et catégorie'!AA51</f>
        <v>6.7703089563681207E-2</v>
      </c>
      <c r="AA20" s="139">
        <f>'Taux par niveau et catégorie'!AB51</f>
        <v>7.1996485551214739E-2</v>
      </c>
      <c r="AB20" s="139">
        <f>'Taux par niveau et catégorie'!AC51</f>
        <v>7.0540734000844194E-2</v>
      </c>
      <c r="AC20" s="161">
        <f>'Taux par niveau et catégorie'!AD51</f>
        <v>6.7781761702007823E-2</v>
      </c>
      <c r="AD20" s="37">
        <f>'Taux par niveau et catégorie'!AE51</f>
        <v>6.3304640851994165E-2</v>
      </c>
      <c r="AE20" s="46">
        <f>'Taux par niveau et catégorie'!AF51</f>
        <v>6.4582256758673393E-2</v>
      </c>
      <c r="AF20" s="38">
        <f>'Taux par niveau et catégorie'!AG51</f>
        <v>5.4449384246893703E-2</v>
      </c>
      <c r="AG20" s="38">
        <f>'Taux par niveau et catégorie'!AH51</f>
        <v>8.3302228261852893E-2</v>
      </c>
      <c r="AH20" s="139">
        <f>'Taux par niveau et catégorie'!AI51</f>
        <v>7.6339918790448824E-2</v>
      </c>
      <c r="AI20" s="139">
        <f>'Taux par niveau et catégorie'!AJ51</f>
        <v>7.9485822958316174E-2</v>
      </c>
      <c r="AJ20" s="139">
        <f>'Taux par niveau et catégorie'!AK51</f>
        <v>7.1529824104957021E-2</v>
      </c>
      <c r="AK20" s="37">
        <f>'Taux par niveau et catégorie'!AL51</f>
        <v>6.9769759401704101E-2</v>
      </c>
      <c r="AL20" s="46">
        <f>'Taux par niveau et catégorie'!AM51</f>
        <v>7.8409368803638094E-2</v>
      </c>
      <c r="AM20" s="38">
        <f>'Taux par niveau et catégorie'!AN51</f>
        <v>6.3925748517886655E-2</v>
      </c>
      <c r="AN20" s="38">
        <f>'Taux par niveau et catégorie'!AO51</f>
        <v>8.3001520059225578E-2</v>
      </c>
      <c r="AO20" s="139">
        <f>'Taux par niveau et catégorie'!AP51</f>
        <v>9.9234726219380912E-2</v>
      </c>
      <c r="AP20" s="139">
        <f>'Taux par niveau et catégorie'!AQ51</f>
        <v>9.5064466917966439E-2</v>
      </c>
      <c r="AQ20" s="139">
        <f>'Taux par niveau et catégorie'!AR51</f>
        <v>8.4066348828383569E-2</v>
      </c>
      <c r="AR20" s="37">
        <f>'Taux par niveau et catégorie'!AS51</f>
        <v>7.0591818145313887E-2</v>
      </c>
      <c r="AS20" s="46">
        <f>'Taux par niveau et catégorie'!AT51</f>
        <v>7.9651130809591089E-2</v>
      </c>
      <c r="AT20" s="38">
        <f>'Taux par niveau et catégorie'!AU51</f>
        <v>6.0208038739864259E-2</v>
      </c>
      <c r="AU20" s="38">
        <f>'Taux par niveau et catégorie'!AV51</f>
        <v>9.0511771109566416E-2</v>
      </c>
      <c r="AV20" s="38">
        <f>'Taux par niveau et catégorie'!AW51</f>
        <v>7.5474203153788569E-2</v>
      </c>
      <c r="AW20" s="38">
        <f>'Taux par niveau et catégorie'!AX51</f>
        <v>8.2439262885054279E-2</v>
      </c>
      <c r="AX20" s="90">
        <f>'Taux par niveau et catégorie'!AY51</f>
        <v>9.0648191438570433E-2</v>
      </c>
      <c r="AY20" s="37">
        <f>'Taux par niveau et catégorie'!AZ51</f>
        <v>8.9459522519116819E-2</v>
      </c>
      <c r="AZ20" s="46">
        <f>'Taux par niveau et catégorie'!BA51</f>
        <v>9.197463435142296E-2</v>
      </c>
      <c r="BA20" s="38">
        <f>'Taux par niveau et catégorie'!BB51</f>
        <v>6.987276739190218E-2</v>
      </c>
      <c r="BB20" s="38">
        <f>'Taux par niveau et catégorie'!BC51</f>
        <v>9.5443412275298706E-2</v>
      </c>
      <c r="BC20" s="38">
        <f>'Taux par niveau et catégorie'!BD51</f>
        <v>8.386493881354648E-2</v>
      </c>
      <c r="BD20" s="38">
        <f>'Taux par niveau et catégorie'!BE51</f>
        <v>8.8904936572801796E-2</v>
      </c>
      <c r="BE20" s="38">
        <f>'Taux par niveau et catégorie'!BF51</f>
        <v>8.7214568828081665E-2</v>
      </c>
      <c r="BF20" s="37">
        <f>'Taux par niveau et catégorie'!BG51</f>
        <v>6.6467276146429694E-2</v>
      </c>
      <c r="BG20" s="46">
        <f>'Taux par niveau et catégorie'!BH51</f>
        <v>8.0097240653879076E-2</v>
      </c>
      <c r="BH20" s="38">
        <f>'Taux par niveau et catégorie'!BI51</f>
        <v>7.1501811025912382E-2</v>
      </c>
      <c r="BI20" s="38">
        <f>'Taux par niveau et catégorie'!BJ51</f>
        <v>8.730568572571433E-2</v>
      </c>
      <c r="BJ20" s="38">
        <f>'Taux par niveau et catégorie'!BK51</f>
        <v>8.2309937422021681E-2</v>
      </c>
      <c r="BK20" s="38">
        <f>'Taux par niveau et catégorie'!BL51</f>
        <v>8.0372633553456849E-2</v>
      </c>
      <c r="BL20" s="90">
        <f>'Taux par niveau et catégorie'!BM51</f>
        <v>6.9902314239145544E-2</v>
      </c>
      <c r="BM20" s="37">
        <f>'Taux par niveau et catégorie'!BN51</f>
        <v>5.8818491129484472E-2</v>
      </c>
      <c r="BN20" s="46">
        <f>'Taux par niveau et catégorie'!BO51</f>
        <v>3.4147161908126569E-2</v>
      </c>
      <c r="BO20" s="38">
        <f>'Taux par niveau et catégorie'!BP51</f>
        <v>5.7172891520114892E-2</v>
      </c>
      <c r="BP20" s="38">
        <f>'Taux par niveau et catégorie'!BQ51</f>
        <v>7.4037280525681273E-2</v>
      </c>
      <c r="BQ20" s="38">
        <f>'Taux par niveau et catégorie'!BR51</f>
        <v>8.4951802159627152E-2</v>
      </c>
      <c r="BR20" s="38">
        <f>'Taux par niveau et catégorie'!BS51</f>
        <v>8.7356832073501006E-2</v>
      </c>
      <c r="BS20" s="90">
        <f>'Taux par niveau et catégorie'!BT51</f>
        <v>7.7511161689837071E-2</v>
      </c>
      <c r="BT20" s="37">
        <f>'Taux par niveau et catégorie'!BU51</f>
        <v>6.9039288109225036E-2</v>
      </c>
      <c r="BU20" s="46">
        <f>'Taux par niveau et catégorie'!BV51</f>
        <v>2.648426638305167E-2</v>
      </c>
      <c r="BV20" s="38">
        <f>'Taux par niveau et catégorie'!BW51</f>
        <v>6.3887822120617596E-2</v>
      </c>
      <c r="BW20" s="38">
        <f>'Taux par niveau et catégorie'!BX51</f>
        <v>7.8170862202348368E-2</v>
      </c>
      <c r="BX20" s="38">
        <f>'Taux par niveau et catégorie'!BY51</f>
        <v>6.7519756013285401E-2</v>
      </c>
      <c r="BY20" s="38">
        <f>'Taux par niveau et catégorie'!BZ51</f>
        <v>7.4407018879123529E-2</v>
      </c>
      <c r="BZ20" s="39">
        <f>'Taux par niveau et catégorie'!CA51</f>
        <v>6.3608739704018966E-2</v>
      </c>
      <c r="CA20" s="71">
        <f>'Taux par niveau et catégorie'!CB51</f>
        <v>5.697638959207902E-2</v>
      </c>
      <c r="CB20" s="71">
        <f>'Taux par niveau et catégorie'!CC51</f>
        <v>3.8004999285960926E-2</v>
      </c>
      <c r="CC20" s="38">
        <f>'Taux par niveau et catégorie'!CD51</f>
        <v>5.7648869862439812E-2</v>
      </c>
      <c r="CD20" s="38">
        <f>'Taux par niveau et catégorie'!CE51</f>
        <v>6.2284642282848773E-2</v>
      </c>
      <c r="CE20" s="38">
        <f>'Taux par niveau et catégorie'!CF51</f>
        <v>7.6775594770753672E-2</v>
      </c>
      <c r="CF20" s="38">
        <f>'Taux par niveau et catégorie'!CG51</f>
        <v>8.5985147827958991E-2</v>
      </c>
      <c r="CG20" s="39">
        <f>'Taux par niveau et catégorie'!CH51</f>
        <v>6.9351613183024644E-2</v>
      </c>
      <c r="CH20" s="37">
        <f>'Taux par niveau et catégorie'!CI51</f>
        <v>6.4328640300792828E-2</v>
      </c>
      <c r="CI20" s="222">
        <f>'Taux par niveau et catégorie'!CJ51</f>
        <v>9.5013676325550883E-2</v>
      </c>
      <c r="CJ20" s="37">
        <f>'Taux par niveau et catégorie'!CK51</f>
        <v>3.8843839865433112E-2</v>
      </c>
      <c r="CK20" s="222">
        <f>'Taux par niveau et catégorie'!CL51</f>
        <v>4.3698573972922324E-2</v>
      </c>
    </row>
    <row r="21" spans="1:89" ht="13.8" x14ac:dyDescent="0.3">
      <c r="A21" s="245" t="s">
        <v>36</v>
      </c>
      <c r="B21" s="137">
        <f>'Taux par niveau et catégorie'!C49</f>
        <v>7.5854335784867971E-2</v>
      </c>
      <c r="C21" s="138">
        <f>'Taux par niveau et catégorie'!D49</f>
        <v>6.4875867676816024E-2</v>
      </c>
      <c r="D21" s="139">
        <f>'Taux par niveau et catégorie'!E49</f>
        <v>7.238540235819757E-2</v>
      </c>
      <c r="E21" s="139">
        <f>'Taux par niveau et catégorie'!F49</f>
        <v>7.8029305309579633E-2</v>
      </c>
      <c r="F21" s="139">
        <f>'Taux par niveau et catégorie'!G49</f>
        <v>9.2475651022453878E-2</v>
      </c>
      <c r="G21" s="139">
        <f>'Taux par niveau et catégorie'!H49</f>
        <v>9.6720632249947133E-2</v>
      </c>
      <c r="H21" s="231">
        <f>'Taux par niveau et catégorie'!I49</f>
        <v>8.9309832331282479E-2</v>
      </c>
      <c r="I21" s="137">
        <f>'Taux par niveau et catégorie'!J49</f>
        <v>7.4706103066798785E-2</v>
      </c>
      <c r="J21" s="138">
        <f>'Taux par niveau et catégorie'!K49</f>
        <v>7.1155616480146205E-2</v>
      </c>
      <c r="K21" s="139">
        <f>'Taux par niveau et catégorie'!L49</f>
        <v>7.1903300650102461E-2</v>
      </c>
      <c r="L21" s="139">
        <f>'Taux par niveau et catégorie'!M49</f>
        <v>8.1442485107521695E-2</v>
      </c>
      <c r="M21" s="139">
        <f>'Taux par niveau et catégorie'!N49</f>
        <v>9.1701099218363183E-2</v>
      </c>
      <c r="N21" s="139">
        <f>'Taux par niveau et catégorie'!O49</f>
        <v>9.6854225401468944E-2</v>
      </c>
      <c r="O21" s="231">
        <f>'Taux par niveau et catégorie'!P49</f>
        <v>9.4544904830938206E-2</v>
      </c>
      <c r="P21" s="70">
        <f>'Taux par niveau et catégorie'!Q49</f>
        <v>4.7099227278465508E-2</v>
      </c>
      <c r="Q21" s="71">
        <f>'Taux par niveau et catégorie'!R49</f>
        <v>5.2595553291550488E-2</v>
      </c>
      <c r="R21" s="71">
        <f>'Taux par niveau et catégorie'!S49</f>
        <v>5.8493474096630263E-2</v>
      </c>
      <c r="S21" s="38">
        <f>'Taux par niveau et catégorie'!T49</f>
        <v>6.4444236916466918E-2</v>
      </c>
      <c r="T21" s="139">
        <f>'Taux par niveau et catégorie'!U49</f>
        <v>6.4946049338058753E-2</v>
      </c>
      <c r="U21" s="139">
        <f>'Taux par niveau et catégorie'!V49</f>
        <v>7.2861626240590172E-2</v>
      </c>
      <c r="V21" s="161">
        <f>'Taux par niveau et catégorie'!W49</f>
        <v>7.6910812233280307E-2</v>
      </c>
      <c r="W21" s="70">
        <f>'Taux par niveau et catégorie'!X49</f>
        <v>6.0681476838935017E-2</v>
      </c>
      <c r="X21" s="71">
        <f>'Taux par niveau et catégorie'!Y49</f>
        <v>6.542404107786047E-2</v>
      </c>
      <c r="Y21" s="71">
        <f>'Taux par niveau et catégorie'!Z49</f>
        <v>9.9899231557872697E-2</v>
      </c>
      <c r="Z21" s="38">
        <f>'Taux par niveau et catégorie'!AA49</f>
        <v>7.7363360548856591E-2</v>
      </c>
      <c r="AA21" s="139">
        <f>'Taux par niveau et catégorie'!AB49</f>
        <v>7.9747679017757561E-2</v>
      </c>
      <c r="AB21" s="139">
        <f>'Taux par niveau et catégorie'!AC49</f>
        <v>8.4692815193768478E-2</v>
      </c>
      <c r="AC21" s="161">
        <f>'Taux par niveau et catégorie'!AD49</f>
        <v>9.1138482997980969E-2</v>
      </c>
      <c r="AD21" s="37">
        <f>'Taux par niveau et catégorie'!AE49</f>
        <v>7.2779885400787739E-2</v>
      </c>
      <c r="AE21" s="46">
        <f>'Taux par niveau et catégorie'!AF49</f>
        <v>7.0462606891576587E-2</v>
      </c>
      <c r="AF21" s="38">
        <f>'Taux par niveau et catégorie'!AG49</f>
        <v>6.1773494481363211E-2</v>
      </c>
      <c r="AG21" s="38">
        <f>'Taux par niveau et catégorie'!AH49</f>
        <v>8.6165944734751018E-2</v>
      </c>
      <c r="AH21" s="139">
        <f>'Taux par niveau et catégorie'!AI49</f>
        <v>7.7854258346536878E-2</v>
      </c>
      <c r="AI21" s="139">
        <f>'Taux par niveau et catégorie'!AJ49</f>
        <v>9.2691239437112646E-2</v>
      </c>
      <c r="AJ21" s="139">
        <f>'Taux par niveau et catégorie'!AK49</f>
        <v>8.5762036560365421E-2</v>
      </c>
      <c r="AK21" s="37">
        <f>'Taux par niveau et catégorie'!AL49</f>
        <v>8.8431754684330358E-2</v>
      </c>
      <c r="AL21" s="46">
        <f>'Taux par niveau et catégorie'!AM49</f>
        <v>7.96593147921075E-2</v>
      </c>
      <c r="AM21" s="38">
        <f>'Taux par niveau et catégorie'!AN49</f>
        <v>6.8536391094076873E-2</v>
      </c>
      <c r="AN21" s="38">
        <f>'Taux par niveau et catégorie'!AO49</f>
        <v>8.7232101065126022E-2</v>
      </c>
      <c r="AO21" s="139">
        <f>'Taux par niveau et catégorie'!AP49</f>
        <v>0.11514495689263775</v>
      </c>
      <c r="AP21" s="139">
        <f>'Taux par niveau et catégorie'!AQ49</f>
        <v>0.10902449114002109</v>
      </c>
      <c r="AQ21" s="139">
        <f>'Taux par niveau et catégorie'!AR49</f>
        <v>0.1101787464049334</v>
      </c>
      <c r="AR21" s="37">
        <f>'Taux par niveau et catégorie'!AS49</f>
        <v>8.3159805998066702E-2</v>
      </c>
      <c r="AS21" s="46">
        <f>'Taux par niveau et catégorie'!AT49</f>
        <v>7.7394355434360212E-2</v>
      </c>
      <c r="AT21" s="38">
        <f>'Taux par niveau et catégorie'!AU49</f>
        <v>6.791145070472554E-2</v>
      </c>
      <c r="AU21" s="38">
        <f>'Taux par niveau et catégorie'!AV49</f>
        <v>6.8481436638063484E-2</v>
      </c>
      <c r="AV21" s="38">
        <f>'Taux par niveau et catégorie'!AW49</f>
        <v>9.2235978626395002E-2</v>
      </c>
      <c r="AW21" s="38">
        <f>'Taux par niveau et catégorie'!AX49</f>
        <v>0.10070833930665524</v>
      </c>
      <c r="AX21" s="90">
        <f>'Taux par niveau et catégorie'!AY49</f>
        <v>0.1113288050895033</v>
      </c>
      <c r="AY21" s="37">
        <f>'Taux par niveau et catégorie'!AZ49</f>
        <v>9.3241822776774452E-2</v>
      </c>
      <c r="AZ21" s="46">
        <f>'Taux par niveau et catégorie'!BA49</f>
        <v>8.3434218965243501E-2</v>
      </c>
      <c r="BA21" s="38">
        <f>'Taux par niveau et catégorie'!BB49</f>
        <v>7.3390034080438774E-2</v>
      </c>
      <c r="BB21" s="38">
        <f>'Taux par niveau et catégorie'!BC49</f>
        <v>9.1418555980814525E-2</v>
      </c>
      <c r="BC21" s="38">
        <f>'Taux par niveau et catégorie'!BD49</f>
        <v>9.673103149017856E-2</v>
      </c>
      <c r="BD21" s="38">
        <f>'Taux par niveau et catégorie'!BE49</f>
        <v>0.10478272291048933</v>
      </c>
      <c r="BE21" s="38">
        <f>'Taux par niveau et catégorie'!BF49</f>
        <v>0.1030599339131136</v>
      </c>
      <c r="BF21" s="37">
        <f>'Taux par niveau et catégorie'!BG49</f>
        <v>8.1960582006957716E-2</v>
      </c>
      <c r="BG21" s="46">
        <f>'Taux par niveau et catégorie'!BH49</f>
        <v>9.8223344885773708E-2</v>
      </c>
      <c r="BH21" s="38">
        <f>'Taux par niveau et catégorie'!BI49</f>
        <v>7.5144382668143939E-2</v>
      </c>
      <c r="BI21" s="38">
        <f>'Taux par niveau et catégorie'!BJ49</f>
        <v>9.2639678671168693E-2</v>
      </c>
      <c r="BJ21" s="38">
        <f>'Taux par niveau et catégorie'!BK49</f>
        <v>9.6910617298404098E-2</v>
      </c>
      <c r="BK21" s="38">
        <f>'Taux par niveau et catégorie'!BL49</f>
        <v>0.10397726155915633</v>
      </c>
      <c r="BL21" s="90">
        <f>'Taux par niveau et catégorie'!BM49</f>
        <v>8.4906749963487543E-2</v>
      </c>
      <c r="BM21" s="37">
        <f>'Taux par niveau et catégorie'!BN49</f>
        <v>7.0294269550072813E-2</v>
      </c>
      <c r="BN21" s="46">
        <f>'Taux par niveau et catégorie'!BO49</f>
        <v>4.2051496502697239E-2</v>
      </c>
      <c r="BO21" s="38">
        <f>'Taux par niveau et catégorie'!BP49</f>
        <v>7.0077946517568351E-2</v>
      </c>
      <c r="BP21" s="38">
        <f>'Taux par niveau et catégorie'!BQ49</f>
        <v>8.3794566304926169E-2</v>
      </c>
      <c r="BQ21" s="38">
        <f>'Taux par niveau et catégorie'!BR49</f>
        <v>0.11003822273693685</v>
      </c>
      <c r="BR21" s="38">
        <f>'Taux par niveau et catégorie'!BS49</f>
        <v>0.10609530742395823</v>
      </c>
      <c r="BS21" s="90">
        <f>'Taux par niveau et catégorie'!BT49</f>
        <v>9.3073671484841053E-2</v>
      </c>
      <c r="BT21" s="37">
        <f>'Taux par niveau et catégorie'!BU49</f>
        <v>8.4777944254228507E-2</v>
      </c>
      <c r="BU21" s="46">
        <f>'Taux par niveau et catégorie'!BV49</f>
        <v>3.6940213829670533E-2</v>
      </c>
      <c r="BV21" s="38">
        <f>'Taux par niveau et catégorie'!BW49</f>
        <v>7.4899201556690498E-2</v>
      </c>
      <c r="BW21" s="38">
        <f>'Taux par niveau et catégorie'!BX49</f>
        <v>8.1979352306852105E-2</v>
      </c>
      <c r="BX21" s="38">
        <f>'Taux par niveau et catégorie'!BY49</f>
        <v>9.1243178106815648E-2</v>
      </c>
      <c r="BY21" s="38">
        <f>'Taux par niveau et catégorie'!BZ49</f>
        <v>9.1323718703626447E-2</v>
      </c>
      <c r="BZ21" s="39">
        <f>'Taux par niveau et catégorie'!CA49</f>
        <v>7.7565648258782927E-2</v>
      </c>
      <c r="CA21" s="71">
        <f>'Taux par niveau et catégorie'!CB49</f>
        <v>7.6116589060061079E-2</v>
      </c>
      <c r="CB21" s="71">
        <f>'Taux par niveau et catégorie'!CC49</f>
        <v>4.257353109732008E-2</v>
      </c>
      <c r="CC21" s="38">
        <f>'Taux par niveau et catégorie'!CD49</f>
        <v>7.3728416824465556E-2</v>
      </c>
      <c r="CD21" s="38">
        <f>'Taux par niveau et catégorie'!CE49</f>
        <v>4.6773819928770576E-2</v>
      </c>
      <c r="CE21" s="38">
        <f>'Taux par niveau et catégorie'!CF49</f>
        <v>9.9904538370817655E-2</v>
      </c>
      <c r="CF21" s="38">
        <f>'Taux par niveau et catégorie'!CG49</f>
        <v>9.9894545319181099E-2</v>
      </c>
      <c r="CG21" s="39">
        <f>'Taux par niveau et catégorie'!CH49</f>
        <v>8.6192376813402902E-2</v>
      </c>
      <c r="CH21" s="37">
        <f>'Taux par niveau et catégorie'!CI49</f>
        <v>9.0752515494919847E-2</v>
      </c>
      <c r="CI21" s="222">
        <f>'Taux par niveau et catégorie'!CJ49</f>
        <v>9.7024292413438726E-2</v>
      </c>
      <c r="CJ21" s="37">
        <f>'Taux par niveau et catégorie'!CK49</f>
        <v>6.5687162530423365E-2</v>
      </c>
      <c r="CK21" s="222">
        <f>'Taux par niveau et catégorie'!CL49</f>
        <v>4.4394063366614084E-2</v>
      </c>
    </row>
    <row r="22" spans="1:89" ht="13.8" x14ac:dyDescent="0.3">
      <c r="A22" s="245" t="s">
        <v>29</v>
      </c>
      <c r="B22" s="137">
        <f>'Taux par niveau et catégorie'!C52</f>
        <v>6.8055637297444294E-2</v>
      </c>
      <c r="C22" s="138">
        <f>'Taux par niveau et catégorie'!D52</f>
        <v>6.3893199710709989E-2</v>
      </c>
      <c r="D22" s="139">
        <f>'Taux par niveau et catégorie'!E52</f>
        <v>5.9916289829328007E-2</v>
      </c>
      <c r="E22" s="139">
        <f>'Taux par niveau et catégorie'!F52</f>
        <v>6.9856981535929077E-2</v>
      </c>
      <c r="F22" s="139">
        <f>'Taux par niveau et catégorie'!G52</f>
        <v>7.5109910929399989E-2</v>
      </c>
      <c r="G22" s="139">
        <f>'Taux par niveau et catégorie'!H52</f>
        <v>7.7264075180441066E-2</v>
      </c>
      <c r="H22" s="231">
        <f>'Taux par niveau et catégorie'!I52</f>
        <v>8.0480846439542814E-2</v>
      </c>
      <c r="I22" s="137">
        <f>'Taux par niveau et catégorie'!J52</f>
        <v>6.7476864125105951E-2</v>
      </c>
      <c r="J22" s="138">
        <f>'Taux par niveau et catégorie'!K52</f>
        <v>6.9402688116064593E-2</v>
      </c>
      <c r="K22" s="139">
        <f>'Taux par niveau et catégorie'!L52</f>
        <v>5.9878169116963573E-2</v>
      </c>
      <c r="L22" s="139">
        <f>'Taux par niveau et catégorie'!M52</f>
        <v>7.0448475415193487E-2</v>
      </c>
      <c r="M22" s="139">
        <f>'Taux par niveau et catégorie'!N52</f>
        <v>7.6038558198035899E-2</v>
      </c>
      <c r="N22" s="139">
        <f>'Taux par niveau et catégorie'!O52</f>
        <v>7.931338529108059E-2</v>
      </c>
      <c r="O22" s="231">
        <f>'Taux par niveau et catégorie'!P52</f>
        <v>8.3139590829801088E-2</v>
      </c>
      <c r="P22" s="70">
        <f>'Taux par niveau et catégorie'!Q52</f>
        <v>4.2911073376918289E-2</v>
      </c>
      <c r="Q22" s="71">
        <f>'Taux par niveau et catégorie'!R52</f>
        <v>4.9246571422817645E-2</v>
      </c>
      <c r="R22" s="71">
        <f>'Taux par niveau et catégorie'!S52</f>
        <v>5.039156681157992E-2</v>
      </c>
      <c r="S22" s="38">
        <f>'Taux par niveau et catégorie'!T52</f>
        <v>5.1361648548316381E-2</v>
      </c>
      <c r="T22" s="139">
        <f>'Taux par niveau et catégorie'!U52</f>
        <v>5.3236640552634364E-2</v>
      </c>
      <c r="U22" s="139">
        <f>'Taux par niveau et catégorie'!V52</f>
        <v>6.1133200856854836E-2</v>
      </c>
      <c r="V22" s="161">
        <f>'Taux par niveau et catégorie'!W52</f>
        <v>6.9076334784500773E-2</v>
      </c>
      <c r="W22" s="70">
        <f>'Taux par niveau et catégorie'!X52</f>
        <v>6.2281062835284E-2</v>
      </c>
      <c r="X22" s="71">
        <f>'Taux par niveau et catégorie'!Y52</f>
        <v>6.449078796074123E-2</v>
      </c>
      <c r="Y22" s="71">
        <f>'Taux par niveau et catégorie'!Z52</f>
        <v>7.0770036238762948E-2</v>
      </c>
      <c r="Z22" s="38">
        <f>'Taux par niveau et catégorie'!AA52</f>
        <v>6.7034132814525069E-2</v>
      </c>
      <c r="AA22" s="139">
        <f>'Taux par niveau et catégorie'!AB52</f>
        <v>7.2929025816460852E-2</v>
      </c>
      <c r="AB22" s="139">
        <f>'Taux par niveau et catégorie'!AC52</f>
        <v>7.5361412519562063E-2</v>
      </c>
      <c r="AC22" s="161">
        <f>'Taux par niveau et catégorie'!AD52</f>
        <v>8.0272145382491611E-2</v>
      </c>
      <c r="AD22" s="37">
        <f>'Taux par niveau et catégorie'!AE52</f>
        <v>6.4741588299799632E-2</v>
      </c>
      <c r="AE22" s="46">
        <f>'Taux par niveau et catégorie'!AF52</f>
        <v>7.0947444842625662E-2</v>
      </c>
      <c r="AF22" s="38">
        <f>'Taux par niveau et catégorie'!AG52</f>
        <v>5.0473285559112666E-2</v>
      </c>
      <c r="AG22" s="38">
        <f>'Taux par niveau et catégorie'!AH52</f>
        <v>7.3391912789775651E-2</v>
      </c>
      <c r="AH22" s="139">
        <f>'Taux par niveau et catégorie'!AI52</f>
        <v>7.5602807620048951E-2</v>
      </c>
      <c r="AI22" s="139">
        <f>'Taux par niveau et catégorie'!AJ52</f>
        <v>8.0618988831343358E-2</v>
      </c>
      <c r="AJ22" s="139">
        <f>'Taux par niveau et catégorie'!AK52</f>
        <v>8.332419020241566E-2</v>
      </c>
      <c r="AK22" s="37">
        <f>'Taux par niveau et catégorie'!AL52</f>
        <v>6.9532772843692206E-2</v>
      </c>
      <c r="AL22" s="46">
        <f>'Taux par niveau et catégorie'!AM52</f>
        <v>7.6050587506456435E-2</v>
      </c>
      <c r="AM22" s="38">
        <f>'Taux par niveau et catégorie'!AN52</f>
        <v>5.3135726155675037E-2</v>
      </c>
      <c r="AN22" s="38">
        <f>'Taux par niveau et catégorie'!AO52</f>
        <v>6.7445583281861968E-2</v>
      </c>
      <c r="AO22" s="139">
        <f>'Taux par niveau et catégorie'!AP52</f>
        <v>9.2715551569918161E-2</v>
      </c>
      <c r="AP22" s="139">
        <f>'Taux par niveau et catégorie'!AQ52</f>
        <v>9.3460597512816199E-2</v>
      </c>
      <c r="AQ22" s="139">
        <f>'Taux par niveau et catégorie'!AR52</f>
        <v>8.7907869195860577E-2</v>
      </c>
      <c r="AR22" s="37">
        <f>'Taux par niveau et catégorie'!AS52</f>
        <v>7.7192826181769106E-2</v>
      </c>
      <c r="AS22" s="46">
        <f>'Taux par niveau et catégorie'!AT52</f>
        <v>7.762718398889408E-2</v>
      </c>
      <c r="AT22" s="38">
        <f>'Taux par niveau et catégorie'!AU52</f>
        <v>5.7344403675725263E-2</v>
      </c>
      <c r="AU22" s="38">
        <f>'Taux par niveau et catégorie'!AV52</f>
        <v>7.2824530226677328E-2</v>
      </c>
      <c r="AV22" s="38">
        <f>'Taux par niveau et catégorie'!AW52</f>
        <v>7.2504613765284082E-2</v>
      </c>
      <c r="AW22" s="38">
        <f>'Taux par niveau et catégorie'!AX52</f>
        <v>8.2292622500920121E-2</v>
      </c>
      <c r="AX22" s="90">
        <f>'Taux par niveau et catégorie'!AY52</f>
        <v>8.9951718496081606E-2</v>
      </c>
      <c r="AY22" s="37">
        <f>'Taux par niveau et catégorie'!AZ52</f>
        <v>8.3616992581254712E-2</v>
      </c>
      <c r="AZ22" s="46">
        <f>'Taux par niveau et catégorie'!BA52</f>
        <v>8.574668712477404E-2</v>
      </c>
      <c r="BA22" s="38">
        <f>'Taux par niveau et catégorie'!BB52</f>
        <v>6.3874196529808788E-2</v>
      </c>
      <c r="BB22" s="38">
        <f>'Taux par niveau et catégorie'!BC52</f>
        <v>8.3874040572535502E-2</v>
      </c>
      <c r="BC22" s="38">
        <f>'Taux par niveau et catégorie'!BD52</f>
        <v>8.080245916493245E-2</v>
      </c>
      <c r="BD22" s="38">
        <f>'Taux par niveau et catégorie'!BE52</f>
        <v>8.4029583881592318E-2</v>
      </c>
      <c r="BE22" s="38">
        <f>'Taux par niveau et catégorie'!BF52</f>
        <v>8.6663426455518056E-2</v>
      </c>
      <c r="BF22" s="37">
        <f>'Taux par niveau et catégorie'!BG52</f>
        <v>7.1813654138436586E-2</v>
      </c>
      <c r="BG22" s="46">
        <f>'Taux par niveau et catégorie'!BH52</f>
        <v>8.9500966971942236E-2</v>
      </c>
      <c r="BH22" s="38">
        <f>'Taux par niveau et catégorie'!BI52</f>
        <v>7.1099615559960971E-2</v>
      </c>
      <c r="BI22" s="38">
        <f>'Taux par niveau et catégorie'!BJ52</f>
        <v>8.1633177721883721E-2</v>
      </c>
      <c r="BJ22" s="38">
        <f>'Taux par niveau et catégorie'!BK52</f>
        <v>8.1064531345592161E-2</v>
      </c>
      <c r="BK22" s="38">
        <f>'Taux par niveau et catégorie'!BL52</f>
        <v>7.6161719970048586E-2</v>
      </c>
      <c r="BL22" s="90">
        <f>'Taux par niveau et catégorie'!BM52</f>
        <v>8.2114766063916642E-2</v>
      </c>
      <c r="BM22" s="37">
        <f>'Taux par niveau et catégorie'!BN52</f>
        <v>6.772494274369302E-2</v>
      </c>
      <c r="BN22" s="46">
        <f>'Taux par niveau et catégorie'!BO52</f>
        <v>4.1611275110265439E-2</v>
      </c>
      <c r="BO22" s="38">
        <f>'Taux par niveau et catégorie'!BP52</f>
        <v>6.1936522405082989E-2</v>
      </c>
      <c r="BP22" s="38">
        <f>'Taux par niveau et catégorie'!BQ52</f>
        <v>6.6022777365972299E-2</v>
      </c>
      <c r="BQ22" s="38">
        <f>'Taux par niveau et catégorie'!BR52</f>
        <v>7.9452835749416195E-2</v>
      </c>
      <c r="BR22" s="38">
        <f>'Taux par niveau et catégorie'!BS52</f>
        <v>8.1448956255507354E-2</v>
      </c>
      <c r="BS22" s="90">
        <f>'Taux par niveau et catégorie'!BT52</f>
        <v>8.5806276057623795E-2</v>
      </c>
      <c r="BT22" s="37">
        <f>'Taux par niveau et catégorie'!BU52</f>
        <v>7.6139393271132491E-2</v>
      </c>
      <c r="BU22" s="46">
        <f>'Taux par niveau et catégorie'!BV52</f>
        <v>3.8508922714297428E-2</v>
      </c>
      <c r="BV22" s="38">
        <f>'Taux par niveau et catégorie'!BW52</f>
        <v>6.3695625903744793E-2</v>
      </c>
      <c r="BW22" s="38">
        <f>'Taux par niveau et catégorie'!BX52</f>
        <v>7.3043599423215547E-2</v>
      </c>
      <c r="BX22" s="38">
        <f>'Taux par niveau et catégorie'!BY52</f>
        <v>7.0779226741764345E-2</v>
      </c>
      <c r="BY22" s="38">
        <f>'Taux par niveau et catégorie'!BZ52</f>
        <v>7.0051885859959626E-2</v>
      </c>
      <c r="BZ22" s="39">
        <f>'Taux par niveau et catégorie'!CA52</f>
        <v>7.4067440662012804E-2</v>
      </c>
      <c r="CA22" s="71">
        <f>'Taux par niveau et catégorie'!CB52</f>
        <v>6.4602066702462851E-2</v>
      </c>
      <c r="CB22" s="71">
        <f>'Taux par niveau et catégorie'!CC52</f>
        <v>4.5201569464285746E-2</v>
      </c>
      <c r="CC22" s="38">
        <f>'Taux par niveau et catégorie'!CD52</f>
        <v>5.6441919453826733E-2</v>
      </c>
      <c r="CD22" s="38">
        <f>'Taux par niveau et catégorie'!CE52</f>
        <v>6.1938412614527254E-2</v>
      </c>
      <c r="CE22" s="38">
        <f>'Taux par niveau et catégorie'!CF52</f>
        <v>7.2011416967948286E-2</v>
      </c>
      <c r="CF22" s="38">
        <f>'Taux par niveau et catégorie'!CG52</f>
        <v>7.3634511932762076E-2</v>
      </c>
      <c r="CG22" s="39">
        <f>'Taux par niveau et catégorie'!CH52</f>
        <v>7.6339340109098083E-2</v>
      </c>
      <c r="CH22" s="37">
        <f>'Taux par niveau et catégorie'!CI52</f>
        <v>6.0705919856988984E-2</v>
      </c>
      <c r="CI22" s="222">
        <f>'Taux par niveau et catégorie'!CJ52</f>
        <v>7.73343250341922E-2</v>
      </c>
      <c r="CJ22" s="37">
        <f>'Taux par niveau et catégorie'!CK52</f>
        <v>5.1209832556803656E-2</v>
      </c>
      <c r="CK22" s="222">
        <f>'Taux par niveau et catégorie'!CL52</f>
        <v>3.6096908434603107E-2</v>
      </c>
    </row>
    <row r="23" spans="1:89" ht="13.8" x14ac:dyDescent="0.3">
      <c r="A23" s="245" t="s">
        <v>30</v>
      </c>
      <c r="B23" s="137">
        <f>'Taux par niveau et catégorie'!C53</f>
        <v>0.1065847479623607</v>
      </c>
      <c r="C23" s="138">
        <f>'Taux par niveau et catégorie'!D53</f>
        <v>0.11086415918069117</v>
      </c>
      <c r="D23" s="139">
        <f>'Taux par niveau et catégorie'!E53</f>
        <v>0.11304435839168563</v>
      </c>
      <c r="E23" s="139">
        <f>'Taux par niveau et catégorie'!F53</f>
        <v>0.12476045246889227</v>
      </c>
      <c r="F23" s="139">
        <f>'Taux par niveau et catégorie'!G53</f>
        <v>0.12971057633848768</v>
      </c>
      <c r="G23" s="139">
        <f>'Taux par niveau et catégorie'!H53</f>
        <v>0.1418426198176872</v>
      </c>
      <c r="H23" s="231">
        <f>'Taux par niveau et catégorie'!I53</f>
        <v>0.13892577515318721</v>
      </c>
      <c r="I23" s="137">
        <f>'Taux par niveau et catégorie'!J53</f>
        <v>0.10512139968710876</v>
      </c>
      <c r="J23" s="138">
        <f>'Taux par niveau et catégorie'!K53</f>
        <v>0.11863062179364046</v>
      </c>
      <c r="K23" s="139">
        <f>'Taux par niveau et catégorie'!L53</f>
        <v>0.11240563227344692</v>
      </c>
      <c r="L23" s="139">
        <f>'Taux par niveau et catégorie'!M53</f>
        <v>0.12315897954245963</v>
      </c>
      <c r="M23" s="139">
        <f>'Taux par niveau et catégorie'!N53</f>
        <v>0.13137860475467841</v>
      </c>
      <c r="N23" s="139">
        <f>'Taux par niveau et catégorie'!O53</f>
        <v>0.14287636834008988</v>
      </c>
      <c r="O23" s="231">
        <f>'Taux par niveau et catégorie'!P53</f>
        <v>0.14299618844450387</v>
      </c>
      <c r="P23" s="70">
        <f>'Taux par niveau et catégorie'!Q53</f>
        <v>7.9668364616181736E-2</v>
      </c>
      <c r="Q23" s="71">
        <f>'Taux par niveau et catégorie'!R53</f>
        <v>9.5603813354272954E-2</v>
      </c>
      <c r="R23" s="71">
        <f>'Taux par niveau et catégorie'!S53</f>
        <v>9.6613174577910188E-2</v>
      </c>
      <c r="S23" s="38">
        <f>'Taux par niveau et catégorie'!T53</f>
        <v>0.10056206855445984</v>
      </c>
      <c r="T23" s="139">
        <f>'Taux par niveau et catégorie'!U53</f>
        <v>0.11432139805187305</v>
      </c>
      <c r="U23" s="139">
        <f>'Taux par niveau et catégorie'!V53</f>
        <v>0.11792197177148982</v>
      </c>
      <c r="V23" s="161">
        <f>'Taux par niveau et catégorie'!W53</f>
        <v>0.1270796687366515</v>
      </c>
      <c r="W23" s="70">
        <f>'Taux par niveau et catégorie'!X53</f>
        <v>9.5590739907715633E-2</v>
      </c>
      <c r="X23" s="71">
        <f>'Taux par niveau et catégorie'!Y53</f>
        <v>0.11854107731896978</v>
      </c>
      <c r="Y23" s="71">
        <f>'Taux par niveau et catégorie'!Z53</f>
        <v>0.12406276285274929</v>
      </c>
      <c r="Z23" s="38">
        <f>'Taux par niveau et catégorie'!AA53</f>
        <v>0.11996935160862071</v>
      </c>
      <c r="AA23" s="139">
        <f>'Taux par niveau et catégorie'!AB53</f>
        <v>0.11344981061222746</v>
      </c>
      <c r="AB23" s="139">
        <f>'Taux par niveau et catégorie'!AC53</f>
        <v>0.14029003000521634</v>
      </c>
      <c r="AC23" s="161">
        <f>'Taux par niveau et catégorie'!AD53</f>
        <v>0.13728257404412333</v>
      </c>
      <c r="AD23" s="37">
        <f>'Taux par niveau et catégorie'!AE53</f>
        <v>0.10525109920306625</v>
      </c>
      <c r="AE23" s="46">
        <f>'Taux par niveau et catégorie'!AF53</f>
        <v>0.12236884220601051</v>
      </c>
      <c r="AF23" s="38">
        <f>'Taux par niveau et catégorie'!AG53</f>
        <v>0.10243748506766519</v>
      </c>
      <c r="AG23" s="38">
        <f>'Taux par niveau et catégorie'!AH53</f>
        <v>0.11963466123234985</v>
      </c>
      <c r="AH23" s="139">
        <f>'Taux par niveau et catégorie'!AI53</f>
        <v>0.13132315252338694</v>
      </c>
      <c r="AI23" s="139">
        <f>'Taux par niveau et catégorie'!AJ53</f>
        <v>0.139886157550308</v>
      </c>
      <c r="AJ23" s="139">
        <f>'Taux par niveau et catégorie'!AK53</f>
        <v>0.133578630156553</v>
      </c>
      <c r="AK23" s="37">
        <f>'Taux par niveau et catégorie'!AL53</f>
        <v>0.1135687315702168</v>
      </c>
      <c r="AL23" s="46">
        <f>'Taux par niveau et catégorie'!AM53</f>
        <v>0.13520009645954348</v>
      </c>
      <c r="AM23" s="38">
        <f>'Taux par niveau et catégorie'!AN53</f>
        <v>0.11025777039780729</v>
      </c>
      <c r="AN23" s="38">
        <f>'Taux par niveau et catégorie'!AO53</f>
        <v>0.1343051473558575</v>
      </c>
      <c r="AO23" s="139">
        <f>'Taux par niveau et catégorie'!AP53</f>
        <v>0.14933424117917246</v>
      </c>
      <c r="AP23" s="139">
        <f>'Taux par niveau et catégorie'!AQ53</f>
        <v>0.15691086221214359</v>
      </c>
      <c r="AQ23" s="139">
        <f>'Taux par niveau et catégorie'!AR53</f>
        <v>0.14267551217178159</v>
      </c>
      <c r="AR23" s="37">
        <f>'Taux par niveau et catégorie'!AS53</f>
        <v>0.10786948570519893</v>
      </c>
      <c r="AS23" s="46">
        <f>'Taux par niveau et catégorie'!AT53</f>
        <v>0.12312439322013211</v>
      </c>
      <c r="AT23" s="38">
        <f>'Taux par niveau et catégorie'!AU53</f>
        <v>0.10744911148697138</v>
      </c>
      <c r="AU23" s="38">
        <f>'Taux par niveau et catégorie'!AV53</f>
        <v>0.10683477459337554</v>
      </c>
      <c r="AV23" s="38">
        <f>'Taux par niveau et catégorie'!AW53</f>
        <v>0.12567606998126787</v>
      </c>
      <c r="AW23" s="38">
        <f>'Taux par niveau et catégorie'!AX53</f>
        <v>0.14362333989464354</v>
      </c>
      <c r="AX23" s="90">
        <f>'Taux par niveau et catégorie'!AY53</f>
        <v>0.14845476309395345</v>
      </c>
      <c r="AY23" s="37">
        <f>'Taux par niveau et catégorie'!AZ53</f>
        <v>0.12313658914421731</v>
      </c>
      <c r="AZ23" s="46">
        <f>'Taux par niveau et catégorie'!BA53</f>
        <v>0.13096888578299928</v>
      </c>
      <c r="BA23" s="38">
        <f>'Taux par niveau et catégorie'!BB53</f>
        <v>0.11628103148348139</v>
      </c>
      <c r="BB23" s="38">
        <f>'Taux par niveau et catégorie'!BC53</f>
        <v>0.13664887417322671</v>
      </c>
      <c r="BC23" s="38">
        <f>'Taux par niveau et catégorie'!BD53</f>
        <v>0.13986692482788426</v>
      </c>
      <c r="BD23" s="38">
        <f>'Taux par niveau et catégorie'!BE53</f>
        <v>0.14630725329552324</v>
      </c>
      <c r="BE23" s="38">
        <f>'Taux par niveau et catégorie'!BF53</f>
        <v>0.14460730035776589</v>
      </c>
      <c r="BF23" s="37">
        <f>'Taux par niveau et catégorie'!BG53</f>
        <v>0.11131658081811424</v>
      </c>
      <c r="BG23" s="46">
        <f>'Taux par niveau et catégorie'!BH53</f>
        <v>0.1386452824878818</v>
      </c>
      <c r="BH23" s="38">
        <f>'Taux par niveau et catégorie'!BI53</f>
        <v>0.12283355349164236</v>
      </c>
      <c r="BI23" s="38">
        <f>'Taux par niveau et catégorie'!BJ53</f>
        <v>0.13853529467101988</v>
      </c>
      <c r="BJ23" s="38">
        <f>'Taux par niveau et catégorie'!BK53</f>
        <v>0.13863214691523329</v>
      </c>
      <c r="BK23" s="38">
        <f>'Taux par niveau et catégorie'!BL53</f>
        <v>0.14320668149344354</v>
      </c>
      <c r="BL23" s="90">
        <f>'Taux par niveau et catégorie'!BM53</f>
        <v>0.13687827886697904</v>
      </c>
      <c r="BM23" s="37">
        <f>'Taux par niveau et catégorie'!BN53</f>
        <v>0.10456960653215917</v>
      </c>
      <c r="BN23" s="46">
        <f>'Taux par niveau et catégorie'!BO53</f>
        <v>8.4592583519313827E-2</v>
      </c>
      <c r="BO23" s="38">
        <f>'Taux par niveau et catégorie'!BP53</f>
        <v>0.11931016882934826</v>
      </c>
      <c r="BP23" s="38">
        <f>'Taux par niveau et catégorie'!BQ53</f>
        <v>0.12878166415076711</v>
      </c>
      <c r="BQ23" s="38">
        <f>'Taux par niveau et catégorie'!BR53</f>
        <v>0.13842509394638197</v>
      </c>
      <c r="BR23" s="38">
        <f>'Taux par niveau et catégorie'!BS53</f>
        <v>0.15486465049795109</v>
      </c>
      <c r="BS23" s="90">
        <f>'Taux par niveau et catégorie'!BT53</f>
        <v>0.17341278012822309</v>
      </c>
      <c r="BT23" s="37">
        <f>'Taux par niveau et catégorie'!BU53</f>
        <v>0.1129061475300053</v>
      </c>
      <c r="BU23" s="46">
        <f>'Taux par niveau et catégorie'!BV53</f>
        <v>7.4179286729683186E-2</v>
      </c>
      <c r="BV23" s="38">
        <f>'Taux par niveau et catégorie'!BW53</f>
        <v>0.11246226850599025</v>
      </c>
      <c r="BW23" s="38">
        <f>'Taux par niveau et catégorie'!BX53</f>
        <v>0.1310910522919172</v>
      </c>
      <c r="BX23" s="38">
        <f>'Taux par niveau et catégorie'!BY53</f>
        <v>0.11522172952651523</v>
      </c>
      <c r="BY23" s="38">
        <f>'Taux par niveau et catégorie'!BZ53</f>
        <v>0.13728580393900452</v>
      </c>
      <c r="BZ23" s="39">
        <f>'Taux par niveau et catégorie'!CA53</f>
        <v>0.15174373323090187</v>
      </c>
      <c r="CA23" s="71">
        <f>'Taux par niveau et catégorie'!CB53</f>
        <v>0.11197013459673172</v>
      </c>
      <c r="CB23" s="71">
        <f>'Taux par niveau et catégorie'!CC53</f>
        <v>8.5417330728104798E-2</v>
      </c>
      <c r="CC23" s="38">
        <f>'Taux par niveau et catégorie'!CD53</f>
        <v>0.1187362572232907</v>
      </c>
      <c r="CD23" s="38">
        <f>'Taux par niveau et catégorie'!CE53</f>
        <v>0.13124163605732853</v>
      </c>
      <c r="CE23" s="38">
        <f>'Taux par niveau et catégorie'!CF53</f>
        <v>0.13085519582093433</v>
      </c>
      <c r="CF23" s="38">
        <f>'Taux par niveau et catégorie'!CG53</f>
        <v>0.15236479755751031</v>
      </c>
      <c r="CG23" s="39">
        <f>'Taux par niveau et catégorie'!CH53</f>
        <v>0.12835053721152187</v>
      </c>
      <c r="CH23" s="37">
        <f>'Taux par niveau et catégorie'!CI53</f>
        <v>0.12548867512032685</v>
      </c>
      <c r="CI23" s="222">
        <f>'Taux par niveau et catégorie'!CJ53</f>
        <v>0.14256929485743597</v>
      </c>
      <c r="CJ23" s="37">
        <f>'Taux par niveau et catégorie'!CK53</f>
        <v>0.10151620715298003</v>
      </c>
      <c r="CK23" s="222">
        <f>'Taux par niveau et catégorie'!CL53</f>
        <v>6.0859997830587764E-2</v>
      </c>
    </row>
    <row r="24" spans="1:89" s="8" customFormat="1" ht="13.8" thickBot="1" x14ac:dyDescent="0.3">
      <c r="A24" s="246" t="s">
        <v>31</v>
      </c>
      <c r="B24" s="140">
        <f>'Taux par niveau et catégorie'!C54</f>
        <v>7.2419630968531074E-2</v>
      </c>
      <c r="C24" s="141">
        <f>'Taux par niveau et catégorie'!D54</f>
        <v>6.4767918949832692E-2</v>
      </c>
      <c r="D24" s="142">
        <f>'Taux par niveau et catégorie'!E54</f>
        <v>6.7658448706383809E-2</v>
      </c>
      <c r="E24" s="142">
        <f>'Taux par niveau et catégorie'!F54</f>
        <v>8.2267090960154984E-2</v>
      </c>
      <c r="F24" s="142">
        <f>'Taux par niveau et catégorie'!G54</f>
        <v>8.3324225818025385E-2</v>
      </c>
      <c r="G24" s="142">
        <f>'Taux par niveau et catégorie'!H54</f>
        <v>8.7673834004843854E-2</v>
      </c>
      <c r="H24" s="232">
        <f>'Taux par niveau et catégorie'!I54</f>
        <v>8.4188701522033546E-2</v>
      </c>
      <c r="I24" s="140">
        <f>'Taux par niveau et catégorie'!J54</f>
        <v>7.3357469063455139E-2</v>
      </c>
      <c r="J24" s="141">
        <f>'Taux par niveau et catégorie'!K54</f>
        <v>7.0828060141215177E-2</v>
      </c>
      <c r="K24" s="142">
        <f>'Taux par niveau et catégorie'!L54</f>
        <v>6.7714930141745969E-2</v>
      </c>
      <c r="L24" s="142">
        <f>'Taux par niveau et catégorie'!M54</f>
        <v>8.3321735135214473E-2</v>
      </c>
      <c r="M24" s="142">
        <f>'Taux par niveau et catégorie'!N54</f>
        <v>8.4756935755812751E-2</v>
      </c>
      <c r="N24" s="142">
        <f>'Taux par niveau et catégorie'!O54</f>
        <v>8.9732936415432119E-2</v>
      </c>
      <c r="O24" s="232">
        <f>'Taux par niveau et catégorie'!P54</f>
        <v>8.7350028564713633E-2</v>
      </c>
      <c r="P24" s="72">
        <f>'Taux par niveau et catégorie'!Q54</f>
        <v>4.5590002170277963E-2</v>
      </c>
      <c r="Q24" s="73">
        <f>'Taux par niveau et catégorie'!R54</f>
        <v>4.7805461670948762E-2</v>
      </c>
      <c r="R24" s="73">
        <f>'Taux par niveau et catégorie'!S54</f>
        <v>5.187132861104829E-2</v>
      </c>
      <c r="S24" s="74">
        <f>'Taux par niveau et catégorie'!T54</f>
        <v>5.5284140791890264E-2</v>
      </c>
      <c r="T24" s="142">
        <f>'Taux par niveau et catégorie'!U54</f>
        <v>6.2023513654592674E-2</v>
      </c>
      <c r="U24" s="142">
        <f>'Taux par niveau et catégorie'!V54</f>
        <v>6.8094695311969586E-2</v>
      </c>
      <c r="V24" s="162">
        <f>'Taux par niveau et catégorie'!W54</f>
        <v>6.9726264718138226E-2</v>
      </c>
      <c r="W24" s="72">
        <f>'Taux par niveau et catégorie'!X54</f>
        <v>6.3090326019116405E-2</v>
      </c>
      <c r="X24" s="73">
        <f>'Taux par niveau et catégorie'!Y54</f>
        <v>6.5642854059196301E-2</v>
      </c>
      <c r="Y24" s="73">
        <f>'Taux par niveau et catégorie'!Z54</f>
        <v>8.2923581692534817E-2</v>
      </c>
      <c r="Z24" s="74">
        <f>'Taux par niveau et catégorie'!AA54</f>
        <v>7.6208156524639636E-2</v>
      </c>
      <c r="AA24" s="142">
        <f>'Taux par niveau et catégorie'!AB54</f>
        <v>7.7623408507020736E-2</v>
      </c>
      <c r="AB24" s="142">
        <f>'Taux par niveau et catégorie'!AC54</f>
        <v>8.1822790803714587E-2</v>
      </c>
      <c r="AC24" s="162">
        <f>'Taux par niveau et catégorie'!AD54</f>
        <v>7.9985962891231457E-2</v>
      </c>
      <c r="AD24" s="75">
        <f>'Taux par niveau et catégorie'!AE54</f>
        <v>7.4459147299807363E-2</v>
      </c>
      <c r="AE24" s="79">
        <f>'Taux par niveau et catégorie'!AF54</f>
        <v>7.1601321313454286E-2</v>
      </c>
      <c r="AF24" s="74">
        <f>'Taux par niveau et catégorie'!AG54</f>
        <v>6.0729897964612027E-2</v>
      </c>
      <c r="AG24" s="74">
        <f>'Taux par niveau et catégorie'!AH54</f>
        <v>8.7101055703164454E-2</v>
      </c>
      <c r="AH24" s="142">
        <f>'Taux par niveau et catégorie'!AI54</f>
        <v>8.1864174021966565E-2</v>
      </c>
      <c r="AI24" s="142">
        <f>'Taux par niveau et catégorie'!AJ54</f>
        <v>8.9099815144386113E-2</v>
      </c>
      <c r="AJ24" s="142">
        <f>'Taux par niveau et catégorie'!AK54</f>
        <v>8.2900262964745106E-2</v>
      </c>
      <c r="AK24" s="75">
        <f>'Taux par niveau et catégorie'!AL54</f>
        <v>7.7208888739136255E-2</v>
      </c>
      <c r="AL24" s="79">
        <f>'Taux par niveau et catégorie'!AM54</f>
        <v>7.7105897401123669E-2</v>
      </c>
      <c r="AM24" s="74">
        <f>'Taux par niveau et catégorie'!AN54</f>
        <v>6.5022044347231397E-2</v>
      </c>
      <c r="AN24" s="74">
        <f>'Taux par niveau et catégorie'!AO54</f>
        <v>8.6402862963042781E-2</v>
      </c>
      <c r="AO24" s="142">
        <f>'Taux par niveau et catégorie'!AP54</f>
        <v>0.10067925097588669</v>
      </c>
      <c r="AP24" s="142">
        <f>'Taux par niveau et catégorie'!AQ54</f>
        <v>0.10181083381558219</v>
      </c>
      <c r="AQ24" s="142">
        <f>'Taux par niveau et catégorie'!AR54</f>
        <v>9.3253338712313311E-2</v>
      </c>
      <c r="AR24" s="75">
        <f>'Taux par niveau et catégorie'!AS54</f>
        <v>8.2861321543738056E-2</v>
      </c>
      <c r="AS24" s="79">
        <f>'Taux par niveau et catégorie'!AT54</f>
        <v>8.455047608549815E-2</v>
      </c>
      <c r="AT24" s="74">
        <f>'Taux par niveau et catégorie'!AU54</f>
        <v>6.6084298295017357E-2</v>
      </c>
      <c r="AU24" s="74">
        <f>'Taux par niveau et catégorie'!AV54</f>
        <v>9.0750688758054046E-2</v>
      </c>
      <c r="AV24" s="74">
        <f>'Taux par niveau et catégorie'!AW54</f>
        <v>8.5123045106535636E-2</v>
      </c>
      <c r="AW24" s="74">
        <f>'Taux par niveau et catégorie'!AX54</f>
        <v>9.614540640571137E-2</v>
      </c>
      <c r="AX24" s="91">
        <f>'Taux par niveau et catégorie'!AY54</f>
        <v>0.10025701174274133</v>
      </c>
      <c r="AY24" s="75">
        <f>'Taux par niveau et catégorie'!AZ54</f>
        <v>9.4314220132711901E-2</v>
      </c>
      <c r="AZ24" s="79">
        <f>'Taux par niveau et catégorie'!BA54</f>
        <v>9.2503333951950303E-2</v>
      </c>
      <c r="BA24" s="74">
        <f>'Taux par niveau et catégorie'!BB54</f>
        <v>7.342086627799603E-2</v>
      </c>
      <c r="BB24" s="74">
        <f>'Taux par niveau et catégorie'!BC54</f>
        <v>9.9051027745668263E-2</v>
      </c>
      <c r="BC24" s="74">
        <f>'Taux par niveau et catégorie'!BD54</f>
        <v>9.2440359621826826E-2</v>
      </c>
      <c r="BD24" s="74">
        <f>'Taux par niveau et catégorie'!BE54</f>
        <v>9.7832216267643796E-2</v>
      </c>
      <c r="BE24" s="74">
        <f>'Taux par niveau et catégorie'!BF54</f>
        <v>9.6986417569115829E-2</v>
      </c>
      <c r="BF24" s="75">
        <f>'Taux par niveau et catégorie'!BG54</f>
        <v>7.7995303246406605E-2</v>
      </c>
      <c r="BG24" s="79">
        <f>'Taux par niveau et catégorie'!BH54</f>
        <v>8.5230393978097577E-2</v>
      </c>
      <c r="BH24" s="74">
        <f>'Taux par niveau et catégorie'!BI54</f>
        <v>7.5591172573130527E-2</v>
      </c>
      <c r="BI24" s="74">
        <f>'Taux par niveau et catégorie'!BJ54</f>
        <v>9.2591861351816337E-2</v>
      </c>
      <c r="BJ24" s="74">
        <f>'Taux par niveau et catégorie'!BK54</f>
        <v>8.686889457564792E-2</v>
      </c>
      <c r="BK24" s="74">
        <f>'Taux par niveau et catégorie'!BL54</f>
        <v>8.8936714306388109E-2</v>
      </c>
      <c r="BL24" s="91">
        <f>'Taux par niveau et catégorie'!BM54</f>
        <v>8.5687011665541615E-2</v>
      </c>
      <c r="BM24" s="75">
        <f>'Taux par niveau et catégorie'!BN54</f>
        <v>7.1340543356446559E-2</v>
      </c>
      <c r="BN24" s="79">
        <f>'Taux par niveau et catégorie'!BO54</f>
        <v>4.2184742669452359E-2</v>
      </c>
      <c r="BO24" s="74">
        <f>'Taux par niveau et catégorie'!BP54</f>
        <v>6.6076251372397296E-2</v>
      </c>
      <c r="BP24" s="74">
        <f>'Taux par niveau et catégorie'!BQ54</f>
        <v>7.9184087243440032E-2</v>
      </c>
      <c r="BQ24" s="74">
        <f>'Taux par niveau et catégorie'!BR54</f>
        <v>9.1432839583024894E-2</v>
      </c>
      <c r="BR24" s="74">
        <f>'Taux par niveau et catégorie'!BS54</f>
        <v>9.4121019268061296E-2</v>
      </c>
      <c r="BS24" s="91">
        <f>'Taux par niveau et catégorie'!BT54</f>
        <v>9.0003958253882216E-2</v>
      </c>
      <c r="BT24" s="75">
        <f>'Taux par niveau et catégorie'!BU54</f>
        <v>7.551915952164856E-2</v>
      </c>
      <c r="BU24" s="79">
        <f>'Taux par niveau et catégorie'!BV54</f>
        <v>3.7273663455752157E-2</v>
      </c>
      <c r="BV24" s="74">
        <f>'Taux par niveau et catégorie'!BW54</f>
        <v>7.0787187738208787E-2</v>
      </c>
      <c r="BW24" s="74">
        <f>'Taux par niveau et catégorie'!BX54</f>
        <v>8.343277380099505E-2</v>
      </c>
      <c r="BX24" s="74">
        <f>'Taux par niveau et catégorie'!BY54</f>
        <v>7.7340545926167362E-2</v>
      </c>
      <c r="BY24" s="74">
        <f>'Taux par niveau et catégorie'!BZ54</f>
        <v>8.4037883486439632E-2</v>
      </c>
      <c r="BZ24" s="76">
        <f>'Taux par niveau et catégorie'!CA54</f>
        <v>7.8152649377783392E-2</v>
      </c>
      <c r="CA24" s="73">
        <f>'Taux par niveau et catégorie'!CB54</f>
        <v>6.1817397656021032E-2</v>
      </c>
      <c r="CB24" s="73">
        <f>'Taux par niveau et catégorie'!CC54</f>
        <v>4.378104491285336E-2</v>
      </c>
      <c r="CC24" s="74">
        <f>'Taux par niveau et catégorie'!CD54</f>
        <v>6.4077858191661591E-2</v>
      </c>
      <c r="CD24" s="74">
        <f>'Taux par niveau et catégorie'!CE54</f>
        <v>7.2664254718839097E-2</v>
      </c>
      <c r="CE24" s="74">
        <f>'Taux par niveau et catégorie'!CF54</f>
        <v>7.7846226207584496E-2</v>
      </c>
      <c r="CF24" s="74">
        <f>'Taux par niveau et catégorie'!CG54</f>
        <v>8.3394460341810722E-2</v>
      </c>
      <c r="CG24" s="76">
        <f>'Taux par niveau et catégorie'!CH54</f>
        <v>7.5326154493418229E-2</v>
      </c>
      <c r="CH24" s="75">
        <f>'Taux par niveau et catégorie'!CI54</f>
        <v>6.5900415092763343E-2</v>
      </c>
      <c r="CI24" s="223">
        <f>'Taux par niveau et catégorie'!CJ54</f>
        <v>7.9886913604309787E-2</v>
      </c>
      <c r="CJ24" s="75">
        <f>'Taux par niveau et catégorie'!CK54</f>
        <v>4.9396346381151188E-2</v>
      </c>
      <c r="CK24" s="223">
        <f>'Taux par niveau et catégorie'!CL54</f>
        <v>4.2478118484063528E-2</v>
      </c>
    </row>
  </sheetData>
  <mergeCells count="30">
    <mergeCell ref="CA2:CG2"/>
    <mergeCell ref="CA15:CG15"/>
    <mergeCell ref="A15:A16"/>
    <mergeCell ref="P15:V15"/>
    <mergeCell ref="W15:AC15"/>
    <mergeCell ref="I15:O15"/>
    <mergeCell ref="B15:H15"/>
    <mergeCell ref="A2:A3"/>
    <mergeCell ref="AK2:AQ2"/>
    <mergeCell ref="AD2:AJ2"/>
    <mergeCell ref="W2:AC2"/>
    <mergeCell ref="I2:O2"/>
    <mergeCell ref="B2:H2"/>
    <mergeCell ref="P2:V2"/>
    <mergeCell ref="CJ2:CK2"/>
    <mergeCell ref="CJ15:CK15"/>
    <mergeCell ref="BT2:BZ2"/>
    <mergeCell ref="BT15:BZ15"/>
    <mergeCell ref="AD15:AJ15"/>
    <mergeCell ref="CH2:CI2"/>
    <mergeCell ref="CH15:CI15"/>
    <mergeCell ref="AK15:AQ15"/>
    <mergeCell ref="AR2:AX2"/>
    <mergeCell ref="AR15:AX15"/>
    <mergeCell ref="AY2:BD2"/>
    <mergeCell ref="BF2:BL2"/>
    <mergeCell ref="BF15:BL15"/>
    <mergeCell ref="AY15:BE15"/>
    <mergeCell ref="BM15:BS15"/>
    <mergeCell ref="BM2:BS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G55"/>
  <sheetViews>
    <sheetView workbookViewId="0">
      <pane xSplit="3" ySplit="3" topLeftCell="D17" activePane="bottomRight" state="frozen"/>
      <selection pane="topRight" activeCell="D1" sqref="D1"/>
      <selection pane="bottomLeft" activeCell="A4" sqref="A4"/>
      <selection pane="bottomRight" activeCell="I54" sqref="I54"/>
    </sheetView>
  </sheetViews>
  <sheetFormatPr baseColWidth="10" defaultColWidth="11.44140625" defaultRowHeight="13.2" x14ac:dyDescent="0.25"/>
  <cols>
    <col min="1" max="1" width="13.33203125" style="9" customWidth="1"/>
    <col min="2" max="2" width="3.88671875" style="10" hidden="1" customWidth="1"/>
    <col min="3" max="3" width="32.6640625" style="10" bestFit="1" customWidth="1"/>
    <col min="4" max="6" width="9.109375" style="29" bestFit="1" customWidth="1"/>
    <col min="7" max="8" width="9.109375" bestFit="1" customWidth="1"/>
    <col min="9" max="10" width="9.109375" customWidth="1"/>
    <col min="11" max="13" width="7.5546875" style="29" customWidth="1"/>
    <col min="14" max="17" width="7.5546875" customWidth="1"/>
    <col min="18" max="20" width="7.5546875" style="29" customWidth="1"/>
    <col min="21" max="24" width="7.5546875" customWidth="1"/>
    <col min="25" max="27" width="7.5546875" style="29" customWidth="1"/>
    <col min="28" max="31" width="7.5546875" customWidth="1"/>
    <col min="32" max="34" width="7.5546875" style="29" customWidth="1"/>
    <col min="35" max="38" width="7.5546875" customWidth="1"/>
    <col min="39" max="74" width="7.5546875" style="54" customWidth="1"/>
    <col min="75" max="76" width="7.5546875" style="67" customWidth="1"/>
    <col min="77" max="81" width="7.5546875" style="54" customWidth="1"/>
    <col min="82" max="85" width="6.5546875" style="54" bestFit="1" customWidth="1"/>
  </cols>
  <sheetData>
    <row r="1" spans="1:85" s="150" customFormat="1" ht="24.75" customHeight="1" thickBot="1" x14ac:dyDescent="0.3">
      <c r="A1" s="147" t="s">
        <v>57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8"/>
      <c r="AN1" s="148"/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148"/>
      <c r="BG1" s="148"/>
      <c r="BH1" s="148"/>
      <c r="BI1" s="148"/>
      <c r="BJ1" s="148"/>
      <c r="BK1" s="148"/>
      <c r="BL1" s="148"/>
      <c r="BM1" s="148"/>
      <c r="BN1" s="148"/>
      <c r="BO1" s="148"/>
      <c r="BP1" s="148"/>
      <c r="BQ1" s="148"/>
      <c r="BR1" s="148"/>
      <c r="BS1" s="148"/>
      <c r="BT1" s="148"/>
      <c r="BU1" s="148"/>
      <c r="BV1" s="149"/>
      <c r="BW1" s="149"/>
      <c r="BX1" s="149"/>
      <c r="BY1" s="149"/>
      <c r="BZ1" s="149"/>
      <c r="CA1" s="149"/>
      <c r="CB1" s="149"/>
      <c r="CC1" s="148"/>
      <c r="CD1" s="149"/>
      <c r="CE1" s="149"/>
      <c r="CF1" s="149"/>
      <c r="CG1" s="149"/>
    </row>
    <row r="2" spans="1:85" s="1" customFormat="1" ht="28.95" customHeight="1" x14ac:dyDescent="0.25">
      <c r="A2" s="287" t="s">
        <v>1</v>
      </c>
      <c r="B2" s="12" t="s">
        <v>58</v>
      </c>
      <c r="C2" s="271" t="s">
        <v>2</v>
      </c>
      <c r="D2" s="260" t="s">
        <v>59</v>
      </c>
      <c r="E2" s="261"/>
      <c r="F2" s="261"/>
      <c r="G2" s="261"/>
      <c r="H2" s="261"/>
      <c r="I2" s="261"/>
      <c r="J2" s="262"/>
      <c r="K2" s="257" t="s">
        <v>5</v>
      </c>
      <c r="L2" s="258"/>
      <c r="M2" s="258"/>
      <c r="N2" s="258"/>
      <c r="O2" s="258"/>
      <c r="P2" s="258"/>
      <c r="Q2" s="259"/>
      <c r="R2" s="257" t="s">
        <v>6</v>
      </c>
      <c r="S2" s="258"/>
      <c r="T2" s="258"/>
      <c r="U2" s="258"/>
      <c r="V2" s="258"/>
      <c r="W2" s="258"/>
      <c r="X2" s="259"/>
      <c r="Y2" s="257" t="s">
        <v>7</v>
      </c>
      <c r="Z2" s="258"/>
      <c r="AA2" s="258"/>
      <c r="AB2" s="258"/>
      <c r="AC2" s="258"/>
      <c r="AD2" s="258"/>
      <c r="AE2" s="259"/>
      <c r="AF2" s="257" t="s">
        <v>8</v>
      </c>
      <c r="AG2" s="258"/>
      <c r="AH2" s="258"/>
      <c r="AI2" s="258"/>
      <c r="AJ2" s="258"/>
      <c r="AK2" s="258"/>
      <c r="AL2" s="259"/>
      <c r="AM2" s="257" t="s">
        <v>9</v>
      </c>
      <c r="AN2" s="258"/>
      <c r="AO2" s="258"/>
      <c r="AP2" s="258"/>
      <c r="AQ2" s="258"/>
      <c r="AR2" s="258"/>
      <c r="AS2" s="259"/>
      <c r="AT2" s="257" t="s">
        <v>10</v>
      </c>
      <c r="AU2" s="258"/>
      <c r="AV2" s="258"/>
      <c r="AW2" s="258"/>
      <c r="AX2" s="258"/>
      <c r="AY2" s="258"/>
      <c r="AZ2" s="259"/>
      <c r="BA2" s="257" t="s">
        <v>11</v>
      </c>
      <c r="BB2" s="258"/>
      <c r="BC2" s="258"/>
      <c r="BD2" s="258"/>
      <c r="BE2" s="258"/>
      <c r="BF2" s="258"/>
      <c r="BG2" s="259"/>
      <c r="BH2" s="257" t="s">
        <v>12</v>
      </c>
      <c r="BI2" s="258"/>
      <c r="BJ2" s="258"/>
      <c r="BK2" s="258"/>
      <c r="BL2" s="258"/>
      <c r="BM2" s="258"/>
      <c r="BN2" s="259"/>
      <c r="BO2" s="263" t="s">
        <v>13</v>
      </c>
      <c r="BP2" s="264"/>
      <c r="BQ2" s="264"/>
      <c r="BR2" s="264"/>
      <c r="BS2" s="264"/>
      <c r="BT2" s="264"/>
      <c r="BU2" s="265"/>
      <c r="BV2" s="257" t="s">
        <v>14</v>
      </c>
      <c r="BW2" s="258"/>
      <c r="BX2" s="258"/>
      <c r="BY2" s="258"/>
      <c r="BZ2" s="258"/>
      <c r="CA2" s="258"/>
      <c r="CB2" s="258"/>
      <c r="CC2" s="259"/>
      <c r="CD2" s="257" t="s">
        <v>15</v>
      </c>
      <c r="CE2" s="259"/>
      <c r="CF2" s="254" t="s">
        <v>16</v>
      </c>
      <c r="CG2" s="255" t="s">
        <v>16</v>
      </c>
    </row>
    <row r="3" spans="1:85" s="1" customFormat="1" ht="28.95" customHeight="1" thickBot="1" x14ac:dyDescent="0.3">
      <c r="A3" s="288"/>
      <c r="B3" s="12" t="s">
        <v>58</v>
      </c>
      <c r="C3" s="272"/>
      <c r="D3" s="130" t="s">
        <v>17</v>
      </c>
      <c r="E3" s="131" t="s">
        <v>18</v>
      </c>
      <c r="F3" s="132" t="s">
        <v>19</v>
      </c>
      <c r="G3" s="132" t="s">
        <v>20</v>
      </c>
      <c r="H3" s="151" t="s">
        <v>21</v>
      </c>
      <c r="I3" s="151" t="s">
        <v>22</v>
      </c>
      <c r="J3" s="229" t="s">
        <v>23</v>
      </c>
      <c r="K3" s="30">
        <v>2018</v>
      </c>
      <c r="L3" s="25">
        <v>2019</v>
      </c>
      <c r="M3" s="25">
        <v>2020</v>
      </c>
      <c r="N3" s="17">
        <v>2021</v>
      </c>
      <c r="O3" s="151">
        <v>2022</v>
      </c>
      <c r="P3" s="151">
        <v>2023</v>
      </c>
      <c r="Q3" s="153">
        <v>2024</v>
      </c>
      <c r="R3" s="30">
        <v>2018</v>
      </c>
      <c r="S3" s="25">
        <v>2019</v>
      </c>
      <c r="T3" s="25">
        <v>2020</v>
      </c>
      <c r="U3" s="17">
        <v>2021</v>
      </c>
      <c r="V3" s="151">
        <v>2022</v>
      </c>
      <c r="W3" s="151">
        <v>2023</v>
      </c>
      <c r="X3" s="153">
        <v>2024</v>
      </c>
      <c r="Y3" s="30">
        <v>2018</v>
      </c>
      <c r="Z3" s="25">
        <v>2019</v>
      </c>
      <c r="AA3" s="25">
        <v>2020</v>
      </c>
      <c r="AB3" s="17">
        <v>2021</v>
      </c>
      <c r="AC3" s="151">
        <v>2022</v>
      </c>
      <c r="AD3" s="151">
        <v>2023</v>
      </c>
      <c r="AE3" s="153">
        <v>2024</v>
      </c>
      <c r="AF3" s="30">
        <v>2018</v>
      </c>
      <c r="AG3" s="25">
        <v>2019</v>
      </c>
      <c r="AH3" s="25">
        <v>2020</v>
      </c>
      <c r="AI3" s="17">
        <v>2021</v>
      </c>
      <c r="AJ3" s="151">
        <v>2022</v>
      </c>
      <c r="AK3" s="151">
        <v>2023</v>
      </c>
      <c r="AL3" s="153">
        <v>2024</v>
      </c>
      <c r="AM3" s="16">
        <v>2019</v>
      </c>
      <c r="AN3" s="47">
        <v>2020</v>
      </c>
      <c r="AO3" s="17">
        <v>2021</v>
      </c>
      <c r="AP3" s="17">
        <v>2022</v>
      </c>
      <c r="AQ3" s="17">
        <v>2023</v>
      </c>
      <c r="AR3" s="17">
        <v>2024</v>
      </c>
      <c r="AS3" s="40">
        <v>2025</v>
      </c>
      <c r="AT3" s="16">
        <v>2019</v>
      </c>
      <c r="AU3" s="47">
        <v>2020</v>
      </c>
      <c r="AV3" s="17">
        <v>2021</v>
      </c>
      <c r="AW3" s="17">
        <v>2022</v>
      </c>
      <c r="AX3" s="17">
        <v>2023</v>
      </c>
      <c r="AY3" s="17">
        <v>2024</v>
      </c>
      <c r="AZ3" s="40">
        <v>2025</v>
      </c>
      <c r="BA3" s="30">
        <v>2019</v>
      </c>
      <c r="BB3" s="41">
        <v>2020</v>
      </c>
      <c r="BC3" s="25">
        <v>2021</v>
      </c>
      <c r="BD3" s="25">
        <v>2022</v>
      </c>
      <c r="BE3" s="17">
        <v>2023</v>
      </c>
      <c r="BF3" s="47">
        <v>2024</v>
      </c>
      <c r="BG3" s="40">
        <v>2025</v>
      </c>
      <c r="BH3" s="30">
        <v>2019</v>
      </c>
      <c r="BI3" s="41">
        <v>2020</v>
      </c>
      <c r="BJ3" s="25">
        <v>2021</v>
      </c>
      <c r="BK3" s="25">
        <v>2022</v>
      </c>
      <c r="BL3" s="25">
        <v>2023</v>
      </c>
      <c r="BM3" s="25">
        <v>2024</v>
      </c>
      <c r="BN3" s="93">
        <v>2025</v>
      </c>
      <c r="BO3" s="30">
        <v>2019</v>
      </c>
      <c r="BP3" s="41">
        <v>2020</v>
      </c>
      <c r="BQ3" s="25">
        <v>2021</v>
      </c>
      <c r="BR3" s="25">
        <v>2022</v>
      </c>
      <c r="BS3" s="25">
        <v>2023</v>
      </c>
      <c r="BT3" s="25">
        <v>2024</v>
      </c>
      <c r="BU3" s="126">
        <v>2025</v>
      </c>
      <c r="BV3" s="99">
        <v>2018</v>
      </c>
      <c r="BW3" s="100">
        <v>2019</v>
      </c>
      <c r="BX3" s="101">
        <v>2020</v>
      </c>
      <c r="BY3" s="102">
        <v>2021</v>
      </c>
      <c r="BZ3" s="17">
        <v>2022</v>
      </c>
      <c r="CA3" s="17">
        <v>2023</v>
      </c>
      <c r="CB3" s="17">
        <v>2024</v>
      </c>
      <c r="CC3" s="126">
        <v>2025</v>
      </c>
      <c r="CD3" s="99">
        <v>2023</v>
      </c>
      <c r="CE3" s="224">
        <v>2024</v>
      </c>
      <c r="CF3" s="99">
        <v>2023</v>
      </c>
      <c r="CG3" s="224">
        <v>2024</v>
      </c>
    </row>
    <row r="4" spans="1:85" ht="12.75" customHeight="1" x14ac:dyDescent="0.25">
      <c r="A4" s="266" t="s">
        <v>24</v>
      </c>
      <c r="B4" s="2">
        <v>1</v>
      </c>
      <c r="C4" s="13" t="s">
        <v>25</v>
      </c>
      <c r="D4" s="48">
        <f>SUM(K4,R4,Y4,AF4,AM4,AT4,BA4,BH4,BO4,BV4)</f>
        <v>36638.504849999998</v>
      </c>
      <c r="E4" s="49">
        <f t="shared" ref="E4:E54" si="0">SUM(L4,S4,Z4,AG4,AN4,AU4,BB4,BI4,BP4,BW4)</f>
        <v>33510</v>
      </c>
      <c r="F4" s="50">
        <f t="shared" ref="F4:F54" si="1">SUM(M4,T4,AA4,AH4,AO4,AV4,BC4,BJ4,BQ4,BX4)</f>
        <v>33042</v>
      </c>
      <c r="G4" s="51">
        <f t="shared" ref="G4:G54" si="2">SUM(N4,U4,AB4,AI4,AP4,AW4,BD4,BK4,BR4,BY4)</f>
        <v>35655</v>
      </c>
      <c r="H4" s="51">
        <f t="shared" ref="H4:H35" si="3">SUM(O4,V4,AC4,AJ4,AQ4,AX4,BE4,BL4,BS4,BZ4)</f>
        <v>29857</v>
      </c>
      <c r="I4" s="51">
        <f t="shared" ref="I4:J35" si="4">SUM(P4,W4,AD4,AK4,AR4,AY4,BF4,BM4,BT4,CA4)</f>
        <v>33862</v>
      </c>
      <c r="J4" s="51">
        <f t="shared" si="4"/>
        <v>35478</v>
      </c>
      <c r="K4" s="48">
        <v>3314</v>
      </c>
      <c r="L4" s="50">
        <v>2914</v>
      </c>
      <c r="M4" s="50">
        <v>3554</v>
      </c>
      <c r="N4" s="51">
        <v>3137</v>
      </c>
      <c r="O4" s="51">
        <v>3174</v>
      </c>
      <c r="P4" s="51">
        <v>3207</v>
      </c>
      <c r="Q4" s="163">
        <v>3546</v>
      </c>
      <c r="R4" s="48">
        <v>4379</v>
      </c>
      <c r="S4" s="50">
        <v>3434</v>
      </c>
      <c r="T4" s="50">
        <v>5076</v>
      </c>
      <c r="U4" s="51">
        <v>4227</v>
      </c>
      <c r="V4" s="51">
        <v>2405</v>
      </c>
      <c r="W4" s="51">
        <v>2827</v>
      </c>
      <c r="X4" s="163">
        <v>2793</v>
      </c>
      <c r="Y4" s="48">
        <v>4786</v>
      </c>
      <c r="Z4" s="50">
        <v>4081</v>
      </c>
      <c r="AA4" s="50">
        <v>2148</v>
      </c>
      <c r="AB4" s="51">
        <v>3639</v>
      </c>
      <c r="AC4" s="51">
        <v>2978</v>
      </c>
      <c r="AD4" s="51">
        <v>3627</v>
      </c>
      <c r="AE4" s="163">
        <v>3800</v>
      </c>
      <c r="AF4" s="48">
        <v>2132.5048500000012</v>
      </c>
      <c r="AG4" s="50">
        <v>3322</v>
      </c>
      <c r="AH4" s="50">
        <v>2670</v>
      </c>
      <c r="AI4" s="51">
        <v>4100</v>
      </c>
      <c r="AJ4" s="51">
        <v>3494</v>
      </c>
      <c r="AK4" s="51">
        <v>3540</v>
      </c>
      <c r="AL4" s="163">
        <v>3444</v>
      </c>
      <c r="AM4" s="53">
        <v>3968</v>
      </c>
      <c r="AN4" s="80">
        <v>4150</v>
      </c>
      <c r="AO4" s="51">
        <v>3726</v>
      </c>
      <c r="AP4" s="51">
        <v>3182</v>
      </c>
      <c r="AQ4" s="51">
        <v>2712</v>
      </c>
      <c r="AR4" s="51">
        <v>3699</v>
      </c>
      <c r="AS4" s="188">
        <v>4295</v>
      </c>
      <c r="AT4" s="53">
        <v>4745</v>
      </c>
      <c r="AU4" s="80">
        <v>3182</v>
      </c>
      <c r="AV4" s="51">
        <v>2915</v>
      </c>
      <c r="AW4" s="51">
        <v>3018</v>
      </c>
      <c r="AX4" s="51">
        <v>2288</v>
      </c>
      <c r="AY4" s="51">
        <v>3328</v>
      </c>
      <c r="AZ4" s="188">
        <v>3366</v>
      </c>
      <c r="BA4" s="53">
        <v>3408</v>
      </c>
      <c r="BB4" s="80">
        <v>4609</v>
      </c>
      <c r="BC4" s="51">
        <v>4526</v>
      </c>
      <c r="BD4" s="51">
        <v>4485</v>
      </c>
      <c r="BE4" s="51">
        <v>3275</v>
      </c>
      <c r="BF4" s="80">
        <v>2931</v>
      </c>
      <c r="BG4" s="52">
        <v>3486</v>
      </c>
      <c r="BH4" s="53">
        <v>2227</v>
      </c>
      <c r="BI4" s="80">
        <v>1895</v>
      </c>
      <c r="BJ4" s="51">
        <v>1966</v>
      </c>
      <c r="BK4" s="51">
        <v>2021</v>
      </c>
      <c r="BL4" s="51">
        <v>3494</v>
      </c>
      <c r="BM4" s="51">
        <v>4294</v>
      </c>
      <c r="BN4" s="52">
        <v>4113</v>
      </c>
      <c r="BO4" s="53">
        <v>4138</v>
      </c>
      <c r="BP4" s="80">
        <v>2589</v>
      </c>
      <c r="BQ4" s="51">
        <v>3321</v>
      </c>
      <c r="BR4" s="51">
        <v>4296</v>
      </c>
      <c r="BS4" s="51">
        <v>1714</v>
      </c>
      <c r="BT4" s="51">
        <v>2768</v>
      </c>
      <c r="BU4" s="52">
        <v>2793</v>
      </c>
      <c r="BV4" s="53">
        <v>3541</v>
      </c>
      <c r="BW4" s="49">
        <v>3334</v>
      </c>
      <c r="BX4" s="50">
        <v>3140</v>
      </c>
      <c r="BY4" s="51">
        <v>3550</v>
      </c>
      <c r="BZ4" s="51">
        <v>4323</v>
      </c>
      <c r="CA4" s="51">
        <v>3641</v>
      </c>
      <c r="CB4" s="51">
        <v>3842</v>
      </c>
      <c r="CC4" s="52">
        <v>4068</v>
      </c>
      <c r="CD4" s="53">
        <v>808</v>
      </c>
      <c r="CE4" s="163">
        <v>907</v>
      </c>
      <c r="CF4" s="53">
        <v>576</v>
      </c>
      <c r="CG4" s="163">
        <v>552</v>
      </c>
    </row>
    <row r="5" spans="1:85" x14ac:dyDescent="0.25">
      <c r="A5" s="267"/>
      <c r="B5" s="4">
        <v>2</v>
      </c>
      <c r="C5" s="14" t="s">
        <v>26</v>
      </c>
      <c r="D5" s="55">
        <f t="shared" ref="D5:D54" si="5">SUM(K5,R5,Y5,AF5,AM5,AT5,BA5,BH5,BO5,BV5)</f>
        <v>496434.24540000444</v>
      </c>
      <c r="E5" s="56">
        <f t="shared" si="0"/>
        <v>484272</v>
      </c>
      <c r="F5" s="57">
        <f t="shared" si="1"/>
        <v>479552</v>
      </c>
      <c r="G5" s="58">
        <f t="shared" si="2"/>
        <v>570346</v>
      </c>
      <c r="H5" s="58">
        <f t="shared" si="3"/>
        <v>579394</v>
      </c>
      <c r="I5" s="58">
        <f t="shared" si="4"/>
        <v>637171</v>
      </c>
      <c r="J5" s="58">
        <f t="shared" si="4"/>
        <v>602246</v>
      </c>
      <c r="K5" s="55">
        <v>30547</v>
      </c>
      <c r="L5" s="57">
        <v>34769</v>
      </c>
      <c r="M5" s="57">
        <v>42577</v>
      </c>
      <c r="N5" s="58">
        <v>44361</v>
      </c>
      <c r="O5" s="58">
        <v>53076</v>
      </c>
      <c r="P5" s="58">
        <v>54326</v>
      </c>
      <c r="Q5" s="164">
        <v>53889</v>
      </c>
      <c r="R5" s="55">
        <v>47032</v>
      </c>
      <c r="S5" s="57">
        <v>45554</v>
      </c>
      <c r="T5" s="57">
        <v>73023</v>
      </c>
      <c r="U5" s="58">
        <v>61758</v>
      </c>
      <c r="V5" s="58">
        <v>45928</v>
      </c>
      <c r="W5" s="58">
        <v>48641</v>
      </c>
      <c r="X5" s="164">
        <v>43408</v>
      </c>
      <c r="Y5" s="55">
        <v>54862</v>
      </c>
      <c r="Z5" s="57">
        <v>53722</v>
      </c>
      <c r="AA5" s="57">
        <v>26721</v>
      </c>
      <c r="AB5" s="58">
        <v>56044</v>
      </c>
      <c r="AC5" s="58">
        <v>54905</v>
      </c>
      <c r="AD5" s="58">
        <v>68511</v>
      </c>
      <c r="AE5" s="164">
        <v>62420</v>
      </c>
      <c r="AF5" s="55">
        <v>32673.245400004442</v>
      </c>
      <c r="AG5" s="57">
        <v>48174</v>
      </c>
      <c r="AH5" s="57">
        <v>35562</v>
      </c>
      <c r="AI5" s="58">
        <v>66651</v>
      </c>
      <c r="AJ5" s="58">
        <v>72467</v>
      </c>
      <c r="AK5" s="58">
        <v>68726</v>
      </c>
      <c r="AL5" s="164">
        <v>57483</v>
      </c>
      <c r="AM5" s="60">
        <v>59664</v>
      </c>
      <c r="AN5" s="81">
        <v>64282</v>
      </c>
      <c r="AO5" s="58">
        <v>53330</v>
      </c>
      <c r="AP5" s="58">
        <v>55952</v>
      </c>
      <c r="AQ5" s="58">
        <v>58806</v>
      </c>
      <c r="AR5" s="58">
        <v>72536</v>
      </c>
      <c r="AS5" s="189">
        <v>81878</v>
      </c>
      <c r="AT5" s="60">
        <v>74228</v>
      </c>
      <c r="AU5" s="81">
        <v>54370</v>
      </c>
      <c r="AV5" s="58">
        <v>45872</v>
      </c>
      <c r="AW5" s="58">
        <v>52646</v>
      </c>
      <c r="AX5" s="58">
        <v>48881</v>
      </c>
      <c r="AY5" s="58">
        <v>66437</v>
      </c>
      <c r="AZ5" s="189">
        <v>60659</v>
      </c>
      <c r="BA5" s="60">
        <v>48474</v>
      </c>
      <c r="BB5" s="81">
        <v>79982</v>
      </c>
      <c r="BC5" s="58">
        <v>74005</v>
      </c>
      <c r="BD5" s="58">
        <v>71073</v>
      </c>
      <c r="BE5" s="58">
        <v>69568</v>
      </c>
      <c r="BF5" s="81">
        <v>55385</v>
      </c>
      <c r="BG5" s="59">
        <v>55078</v>
      </c>
      <c r="BH5" s="60">
        <v>31229</v>
      </c>
      <c r="BI5" s="81">
        <v>22405</v>
      </c>
      <c r="BJ5" s="58">
        <v>29401</v>
      </c>
      <c r="BK5" s="58">
        <v>30649</v>
      </c>
      <c r="BL5" s="58">
        <v>73313</v>
      </c>
      <c r="BM5" s="58">
        <v>75133</v>
      </c>
      <c r="BN5" s="59">
        <v>65437</v>
      </c>
      <c r="BO5" s="60">
        <v>64387</v>
      </c>
      <c r="BP5" s="81">
        <v>29419</v>
      </c>
      <c r="BQ5" s="58">
        <v>54559</v>
      </c>
      <c r="BR5" s="58">
        <v>72097</v>
      </c>
      <c r="BS5" s="58">
        <v>35896</v>
      </c>
      <c r="BT5" s="58">
        <v>50275</v>
      </c>
      <c r="BU5" s="59">
        <v>45771</v>
      </c>
      <c r="BV5" s="60">
        <v>53338</v>
      </c>
      <c r="BW5" s="56">
        <v>51595</v>
      </c>
      <c r="BX5" s="57">
        <v>44502</v>
      </c>
      <c r="BY5" s="58">
        <v>59115</v>
      </c>
      <c r="BZ5" s="58">
        <v>66554</v>
      </c>
      <c r="CA5" s="58">
        <v>77201</v>
      </c>
      <c r="CB5" s="58">
        <v>76223</v>
      </c>
      <c r="CC5" s="59">
        <v>66516</v>
      </c>
      <c r="CD5" s="60">
        <v>16622</v>
      </c>
      <c r="CE5" s="164">
        <v>15508</v>
      </c>
      <c r="CF5" s="60">
        <v>8365</v>
      </c>
      <c r="CG5" s="164">
        <v>8263</v>
      </c>
    </row>
    <row r="6" spans="1:85" x14ac:dyDescent="0.25">
      <c r="A6" s="267"/>
      <c r="B6" s="4">
        <v>5</v>
      </c>
      <c r="C6" s="14" t="s">
        <v>27</v>
      </c>
      <c r="D6" s="55">
        <f t="shared" si="5"/>
        <v>1283.46306</v>
      </c>
      <c r="E6" s="56">
        <f t="shared" si="0"/>
        <v>1475</v>
      </c>
      <c r="F6" s="57">
        <f t="shared" si="1"/>
        <v>1390</v>
      </c>
      <c r="G6" s="58">
        <f t="shared" si="2"/>
        <v>1774</v>
      </c>
      <c r="H6" s="58">
        <f t="shared" si="3"/>
        <v>2049</v>
      </c>
      <c r="I6" s="58">
        <f t="shared" si="4"/>
        <v>1569</v>
      </c>
      <c r="J6" s="58">
        <f t="shared" si="4"/>
        <v>1451</v>
      </c>
      <c r="K6" s="55">
        <v>84</v>
      </c>
      <c r="L6" s="57">
        <v>79</v>
      </c>
      <c r="M6" s="57">
        <v>132</v>
      </c>
      <c r="N6" s="58">
        <v>91</v>
      </c>
      <c r="O6" s="58">
        <v>168</v>
      </c>
      <c r="P6" s="58">
        <v>162</v>
      </c>
      <c r="Q6" s="164">
        <v>108</v>
      </c>
      <c r="R6" s="55">
        <v>117</v>
      </c>
      <c r="S6" s="57">
        <v>155</v>
      </c>
      <c r="T6" s="57">
        <v>258</v>
      </c>
      <c r="U6" s="58">
        <v>173</v>
      </c>
      <c r="V6" s="58">
        <v>150</v>
      </c>
      <c r="W6" s="58">
        <v>171</v>
      </c>
      <c r="X6" s="164">
        <v>149</v>
      </c>
      <c r="Y6" s="55">
        <v>141</v>
      </c>
      <c r="Z6" s="57">
        <v>140</v>
      </c>
      <c r="AA6" s="57">
        <v>45</v>
      </c>
      <c r="AB6" s="58">
        <v>198</v>
      </c>
      <c r="AC6" s="58">
        <v>223</v>
      </c>
      <c r="AD6" s="58">
        <v>165</v>
      </c>
      <c r="AE6" s="164">
        <v>161</v>
      </c>
      <c r="AF6" s="55">
        <v>90.46305999999997</v>
      </c>
      <c r="AG6" s="57">
        <v>141</v>
      </c>
      <c r="AH6" s="57">
        <v>91</v>
      </c>
      <c r="AI6" s="58">
        <v>179</v>
      </c>
      <c r="AJ6" s="58">
        <v>199</v>
      </c>
      <c r="AK6" s="58">
        <v>154</v>
      </c>
      <c r="AL6" s="164">
        <v>143</v>
      </c>
      <c r="AM6" s="60">
        <v>105</v>
      </c>
      <c r="AN6" s="81">
        <v>190</v>
      </c>
      <c r="AO6" s="58">
        <v>113</v>
      </c>
      <c r="AP6" s="58">
        <v>159</v>
      </c>
      <c r="AQ6" s="58">
        <v>173</v>
      </c>
      <c r="AR6" s="58">
        <v>121</v>
      </c>
      <c r="AS6" s="189">
        <v>127</v>
      </c>
      <c r="AT6" s="60">
        <v>184</v>
      </c>
      <c r="AU6" s="81">
        <v>178</v>
      </c>
      <c r="AV6" s="58">
        <v>112</v>
      </c>
      <c r="AW6" s="58">
        <v>153</v>
      </c>
      <c r="AX6" s="58">
        <v>138</v>
      </c>
      <c r="AY6" s="58">
        <v>111</v>
      </c>
      <c r="AZ6" s="189">
        <v>135</v>
      </c>
      <c r="BA6" s="60">
        <v>77</v>
      </c>
      <c r="BB6" s="81">
        <v>281</v>
      </c>
      <c r="BC6" s="58">
        <v>222</v>
      </c>
      <c r="BD6" s="58">
        <v>262</v>
      </c>
      <c r="BE6" s="58">
        <v>246</v>
      </c>
      <c r="BF6" s="81">
        <v>120</v>
      </c>
      <c r="BG6" s="59">
        <v>170</v>
      </c>
      <c r="BH6" s="60">
        <v>76</v>
      </c>
      <c r="BI6" s="81">
        <v>63</v>
      </c>
      <c r="BJ6" s="58">
        <v>84</v>
      </c>
      <c r="BK6" s="58">
        <v>103</v>
      </c>
      <c r="BL6" s="58">
        <v>356</v>
      </c>
      <c r="BM6" s="58">
        <v>251</v>
      </c>
      <c r="BN6" s="59">
        <v>166</v>
      </c>
      <c r="BO6" s="60">
        <v>222</v>
      </c>
      <c r="BP6" s="81">
        <v>117</v>
      </c>
      <c r="BQ6" s="58">
        <v>158</v>
      </c>
      <c r="BR6" s="58">
        <v>282</v>
      </c>
      <c r="BS6" s="58">
        <v>135</v>
      </c>
      <c r="BT6" s="58">
        <v>77</v>
      </c>
      <c r="BU6" s="59">
        <v>122</v>
      </c>
      <c r="BV6" s="60">
        <v>187</v>
      </c>
      <c r="BW6" s="56">
        <v>131</v>
      </c>
      <c r="BX6" s="57">
        <v>175</v>
      </c>
      <c r="BY6" s="58">
        <v>174</v>
      </c>
      <c r="BZ6" s="58">
        <v>261</v>
      </c>
      <c r="CA6" s="58">
        <v>237</v>
      </c>
      <c r="CB6" s="58">
        <v>170</v>
      </c>
      <c r="CC6" s="59">
        <v>220</v>
      </c>
      <c r="CD6" s="60">
        <v>52</v>
      </c>
      <c r="CE6" s="164">
        <v>33</v>
      </c>
      <c r="CF6" s="60">
        <v>18</v>
      </c>
      <c r="CG6" s="164">
        <v>10</v>
      </c>
    </row>
    <row r="7" spans="1:85" x14ac:dyDescent="0.25">
      <c r="A7" s="267"/>
      <c r="B7" s="4">
        <v>7</v>
      </c>
      <c r="C7" s="191" t="s">
        <v>28</v>
      </c>
      <c r="D7" s="55">
        <f t="shared" si="5"/>
        <v>16474.915950000042</v>
      </c>
      <c r="E7" s="56">
        <f t="shared" si="0"/>
        <v>17982</v>
      </c>
      <c r="F7" s="57">
        <f t="shared" si="1"/>
        <v>21080</v>
      </c>
      <c r="G7" s="58">
        <f t="shared" si="2"/>
        <v>22595</v>
      </c>
      <c r="H7" s="58">
        <f t="shared" si="3"/>
        <v>21934</v>
      </c>
      <c r="I7" s="58">
        <f t="shared" si="4"/>
        <v>23082</v>
      </c>
      <c r="J7" s="58">
        <f t="shared" si="4"/>
        <v>25364</v>
      </c>
      <c r="K7" s="55">
        <v>720</v>
      </c>
      <c r="L7" s="57">
        <v>1195</v>
      </c>
      <c r="M7" s="57">
        <v>1989</v>
      </c>
      <c r="N7" s="58">
        <v>1842</v>
      </c>
      <c r="O7" s="58">
        <v>1899</v>
      </c>
      <c r="P7" s="58">
        <v>1754</v>
      </c>
      <c r="Q7" s="164">
        <v>2116</v>
      </c>
      <c r="R7" s="55">
        <v>1348</v>
      </c>
      <c r="S7" s="57">
        <v>1811</v>
      </c>
      <c r="T7" s="57">
        <v>3651</v>
      </c>
      <c r="U7" s="58">
        <v>2521</v>
      </c>
      <c r="V7" s="58">
        <v>1802</v>
      </c>
      <c r="W7" s="58">
        <v>1845</v>
      </c>
      <c r="X7" s="164">
        <v>1826</v>
      </c>
      <c r="Y7" s="55">
        <v>2069</v>
      </c>
      <c r="Z7" s="57">
        <v>2233</v>
      </c>
      <c r="AA7" s="57">
        <v>1140</v>
      </c>
      <c r="AB7" s="58">
        <v>2347</v>
      </c>
      <c r="AC7" s="58">
        <v>2230</v>
      </c>
      <c r="AD7" s="58">
        <v>2610</v>
      </c>
      <c r="AE7" s="164">
        <v>2669</v>
      </c>
      <c r="AF7" s="55">
        <v>1408.9159500000412</v>
      </c>
      <c r="AG7" s="57">
        <v>1867</v>
      </c>
      <c r="AH7" s="57">
        <v>1734</v>
      </c>
      <c r="AI7" s="58">
        <v>2713</v>
      </c>
      <c r="AJ7" s="58">
        <v>2736</v>
      </c>
      <c r="AK7" s="58">
        <v>2684</v>
      </c>
      <c r="AL7" s="164">
        <v>2489</v>
      </c>
      <c r="AM7" s="60">
        <v>1933</v>
      </c>
      <c r="AN7" s="81">
        <v>2435</v>
      </c>
      <c r="AO7" s="58">
        <v>2325</v>
      </c>
      <c r="AP7" s="58">
        <v>1989</v>
      </c>
      <c r="AQ7" s="58">
        <v>2129</v>
      </c>
      <c r="AR7" s="58">
        <v>2504</v>
      </c>
      <c r="AS7" s="189">
        <v>3795</v>
      </c>
      <c r="AT7" s="60">
        <v>2873</v>
      </c>
      <c r="AU7" s="81">
        <v>2380</v>
      </c>
      <c r="AV7" s="58">
        <v>2020</v>
      </c>
      <c r="AW7" s="58">
        <v>2055</v>
      </c>
      <c r="AX7" s="58">
        <v>1925</v>
      </c>
      <c r="AY7" s="58">
        <v>2514</v>
      </c>
      <c r="AZ7" s="189">
        <v>2840</v>
      </c>
      <c r="BA7" s="60">
        <v>1823</v>
      </c>
      <c r="BB7" s="81">
        <v>3138</v>
      </c>
      <c r="BC7" s="58">
        <v>3165</v>
      </c>
      <c r="BD7" s="58">
        <v>2809</v>
      </c>
      <c r="BE7" s="58">
        <v>2725</v>
      </c>
      <c r="BF7" s="81">
        <v>1926</v>
      </c>
      <c r="BG7" s="59">
        <v>2294</v>
      </c>
      <c r="BH7" s="60">
        <v>978</v>
      </c>
      <c r="BI7" s="81">
        <v>681</v>
      </c>
      <c r="BJ7" s="58">
        <v>1180</v>
      </c>
      <c r="BK7" s="58">
        <v>1259</v>
      </c>
      <c r="BL7" s="58">
        <v>2929</v>
      </c>
      <c r="BM7" s="58">
        <v>2808</v>
      </c>
      <c r="BN7" s="59">
        <v>2855</v>
      </c>
      <c r="BO7" s="60">
        <v>2217</v>
      </c>
      <c r="BP7" s="81">
        <v>690</v>
      </c>
      <c r="BQ7" s="58">
        <v>2358</v>
      </c>
      <c r="BR7" s="58">
        <v>2808</v>
      </c>
      <c r="BS7" s="58">
        <v>1263</v>
      </c>
      <c r="BT7" s="58">
        <v>1560</v>
      </c>
      <c r="BU7" s="59">
        <v>1680</v>
      </c>
      <c r="BV7" s="60">
        <v>1105</v>
      </c>
      <c r="BW7" s="56">
        <v>1552</v>
      </c>
      <c r="BX7" s="57">
        <v>1518</v>
      </c>
      <c r="BY7" s="58">
        <v>2252</v>
      </c>
      <c r="BZ7" s="58">
        <v>2296</v>
      </c>
      <c r="CA7" s="58">
        <v>2877</v>
      </c>
      <c r="CB7" s="58">
        <v>2800</v>
      </c>
      <c r="CC7" s="59">
        <v>2993</v>
      </c>
      <c r="CD7" s="60">
        <v>561</v>
      </c>
      <c r="CE7" s="164">
        <v>462</v>
      </c>
      <c r="CF7" s="60">
        <v>206</v>
      </c>
      <c r="CG7" s="164">
        <v>234</v>
      </c>
    </row>
    <row r="8" spans="1:85" x14ac:dyDescent="0.25">
      <c r="A8" s="267"/>
      <c r="B8" s="4">
        <v>8</v>
      </c>
      <c r="C8" s="14" t="s">
        <v>29</v>
      </c>
      <c r="D8" s="55">
        <f t="shared" si="5"/>
        <v>6692.7532000000001</v>
      </c>
      <c r="E8" s="56">
        <f t="shared" si="0"/>
        <v>6297</v>
      </c>
      <c r="F8" s="57">
        <f t="shared" si="1"/>
        <v>6379</v>
      </c>
      <c r="G8" s="58">
        <f t="shared" si="2"/>
        <v>8328</v>
      </c>
      <c r="H8" s="58">
        <f t="shared" si="3"/>
        <v>8977</v>
      </c>
      <c r="I8" s="58">
        <f t="shared" si="4"/>
        <v>9725</v>
      </c>
      <c r="J8" s="58">
        <f t="shared" si="4"/>
        <v>6461</v>
      </c>
      <c r="K8" s="55">
        <v>193</v>
      </c>
      <c r="L8" s="57">
        <v>303</v>
      </c>
      <c r="M8" s="57">
        <v>472</v>
      </c>
      <c r="N8" s="58">
        <v>420</v>
      </c>
      <c r="O8" s="58">
        <v>653</v>
      </c>
      <c r="P8" s="58">
        <v>754</v>
      </c>
      <c r="Q8" s="164">
        <v>401</v>
      </c>
      <c r="R8" s="55">
        <v>520</v>
      </c>
      <c r="S8" s="57">
        <v>570</v>
      </c>
      <c r="T8" s="57">
        <v>1135</v>
      </c>
      <c r="U8" s="58">
        <v>998</v>
      </c>
      <c r="V8" s="58">
        <v>749</v>
      </c>
      <c r="W8" s="58">
        <v>773</v>
      </c>
      <c r="X8" s="164">
        <v>442</v>
      </c>
      <c r="Y8" s="55">
        <v>695</v>
      </c>
      <c r="Z8" s="57">
        <v>645</v>
      </c>
      <c r="AA8" s="57">
        <v>341</v>
      </c>
      <c r="AB8" s="58">
        <v>1007</v>
      </c>
      <c r="AC8" s="58">
        <v>835</v>
      </c>
      <c r="AD8" s="58">
        <v>1111</v>
      </c>
      <c r="AE8" s="164">
        <v>595</v>
      </c>
      <c r="AF8" s="55">
        <v>670.75320000000022</v>
      </c>
      <c r="AG8" s="57">
        <v>654</v>
      </c>
      <c r="AH8" s="57">
        <v>502</v>
      </c>
      <c r="AI8" s="58">
        <v>1099</v>
      </c>
      <c r="AJ8" s="58">
        <v>1218</v>
      </c>
      <c r="AK8" s="58">
        <v>1213</v>
      </c>
      <c r="AL8" s="164">
        <v>624</v>
      </c>
      <c r="AM8" s="60">
        <v>881</v>
      </c>
      <c r="AN8" s="81">
        <v>977</v>
      </c>
      <c r="AO8" s="58">
        <v>670</v>
      </c>
      <c r="AP8" s="58">
        <v>763</v>
      </c>
      <c r="AQ8" s="58">
        <v>905</v>
      </c>
      <c r="AR8" s="58">
        <v>1133</v>
      </c>
      <c r="AS8" s="189">
        <v>883</v>
      </c>
      <c r="AT8" s="60">
        <v>1154</v>
      </c>
      <c r="AU8" s="81">
        <v>829</v>
      </c>
      <c r="AV8" s="58">
        <v>677</v>
      </c>
      <c r="AW8" s="58">
        <v>792</v>
      </c>
      <c r="AX8" s="58">
        <v>783</v>
      </c>
      <c r="AY8" s="58">
        <v>1120</v>
      </c>
      <c r="AZ8" s="189">
        <v>642</v>
      </c>
      <c r="BA8" s="60">
        <v>581</v>
      </c>
      <c r="BB8" s="81">
        <v>1316</v>
      </c>
      <c r="BC8" s="58">
        <v>1029</v>
      </c>
      <c r="BD8" s="58">
        <v>1271</v>
      </c>
      <c r="BE8" s="58">
        <v>1116</v>
      </c>
      <c r="BF8" s="81">
        <v>829</v>
      </c>
      <c r="BG8" s="59">
        <v>572</v>
      </c>
      <c r="BH8" s="60">
        <v>420</v>
      </c>
      <c r="BI8" s="81">
        <v>227</v>
      </c>
      <c r="BJ8" s="58">
        <v>299</v>
      </c>
      <c r="BK8" s="58">
        <v>407</v>
      </c>
      <c r="BL8" s="58">
        <v>1296</v>
      </c>
      <c r="BM8" s="58">
        <v>1167</v>
      </c>
      <c r="BN8" s="59">
        <v>848</v>
      </c>
      <c r="BO8" s="60">
        <v>970</v>
      </c>
      <c r="BP8" s="81">
        <v>164</v>
      </c>
      <c r="BQ8" s="58">
        <v>692</v>
      </c>
      <c r="BR8" s="58">
        <v>1025</v>
      </c>
      <c r="BS8" s="58">
        <v>367</v>
      </c>
      <c r="BT8" s="58">
        <v>576</v>
      </c>
      <c r="BU8" s="59">
        <v>428</v>
      </c>
      <c r="BV8" s="60">
        <v>608</v>
      </c>
      <c r="BW8" s="56">
        <v>612</v>
      </c>
      <c r="BX8" s="57">
        <v>562</v>
      </c>
      <c r="BY8" s="58">
        <v>546</v>
      </c>
      <c r="BZ8" s="58">
        <v>1055</v>
      </c>
      <c r="CA8" s="58">
        <v>1049</v>
      </c>
      <c r="CB8" s="58">
        <v>1026</v>
      </c>
      <c r="CC8" s="59">
        <v>787</v>
      </c>
      <c r="CD8" s="60">
        <v>168</v>
      </c>
      <c r="CE8" s="164">
        <v>181</v>
      </c>
      <c r="CF8" s="60">
        <v>43</v>
      </c>
      <c r="CG8" s="164">
        <v>19</v>
      </c>
    </row>
    <row r="9" spans="1:85" x14ac:dyDescent="0.25">
      <c r="A9" s="267"/>
      <c r="B9" s="4">
        <v>9</v>
      </c>
      <c r="C9" s="14" t="s">
        <v>30</v>
      </c>
      <c r="D9" s="55">
        <f t="shared" si="5"/>
        <v>7790.2347299999965</v>
      </c>
      <c r="E9" s="56">
        <f t="shared" si="0"/>
        <v>10938</v>
      </c>
      <c r="F9" s="57">
        <f t="shared" si="1"/>
        <v>9211</v>
      </c>
      <c r="G9" s="58">
        <f t="shared" si="2"/>
        <v>9093</v>
      </c>
      <c r="H9" s="58">
        <f t="shared" si="3"/>
        <v>8780</v>
      </c>
      <c r="I9" s="58">
        <f t="shared" si="4"/>
        <v>9581</v>
      </c>
      <c r="J9" s="58">
        <f t="shared" si="4"/>
        <v>9362</v>
      </c>
      <c r="K9" s="55">
        <v>468</v>
      </c>
      <c r="L9" s="57">
        <v>867</v>
      </c>
      <c r="M9" s="57">
        <v>790</v>
      </c>
      <c r="N9" s="58">
        <v>839</v>
      </c>
      <c r="O9" s="58">
        <v>1040</v>
      </c>
      <c r="P9" s="58">
        <v>848</v>
      </c>
      <c r="Q9" s="164">
        <v>957</v>
      </c>
      <c r="R9" s="55">
        <v>705</v>
      </c>
      <c r="S9" s="57">
        <v>1076</v>
      </c>
      <c r="T9" s="57">
        <v>1226</v>
      </c>
      <c r="U9" s="58">
        <v>1002</v>
      </c>
      <c r="V9" s="58">
        <v>677</v>
      </c>
      <c r="W9" s="58">
        <v>834</v>
      </c>
      <c r="X9" s="164">
        <v>747</v>
      </c>
      <c r="Y9" s="55">
        <v>926</v>
      </c>
      <c r="Z9" s="57">
        <v>1186</v>
      </c>
      <c r="AA9" s="57">
        <v>541</v>
      </c>
      <c r="AB9" s="58">
        <v>921</v>
      </c>
      <c r="AC9" s="58">
        <v>880</v>
      </c>
      <c r="AD9" s="58">
        <v>1097</v>
      </c>
      <c r="AE9" s="164">
        <v>1072</v>
      </c>
      <c r="AF9" s="55">
        <v>496.23472999999592</v>
      </c>
      <c r="AG9" s="57">
        <v>1216</v>
      </c>
      <c r="AH9" s="57">
        <v>738</v>
      </c>
      <c r="AI9" s="58">
        <v>1067</v>
      </c>
      <c r="AJ9" s="58">
        <v>998</v>
      </c>
      <c r="AK9" s="58">
        <v>1035</v>
      </c>
      <c r="AL9" s="164">
        <v>798</v>
      </c>
      <c r="AM9" s="60">
        <v>881</v>
      </c>
      <c r="AN9" s="81">
        <v>1446</v>
      </c>
      <c r="AO9" s="58">
        <v>983</v>
      </c>
      <c r="AP9" s="58">
        <v>695</v>
      </c>
      <c r="AQ9" s="58">
        <v>909</v>
      </c>
      <c r="AR9" s="58">
        <v>1051</v>
      </c>
      <c r="AS9" s="189">
        <v>1238</v>
      </c>
      <c r="AT9" s="60">
        <v>1025</v>
      </c>
      <c r="AU9" s="81">
        <v>1082</v>
      </c>
      <c r="AV9" s="58">
        <v>861</v>
      </c>
      <c r="AW9" s="58">
        <v>567</v>
      </c>
      <c r="AX9" s="58">
        <v>777</v>
      </c>
      <c r="AY9" s="58">
        <v>1009</v>
      </c>
      <c r="AZ9" s="189">
        <v>954</v>
      </c>
      <c r="BA9" s="60">
        <v>713</v>
      </c>
      <c r="BB9" s="81">
        <v>1790</v>
      </c>
      <c r="BC9" s="58">
        <v>1475</v>
      </c>
      <c r="BD9" s="58">
        <v>1088</v>
      </c>
      <c r="BE9" s="58">
        <v>1266</v>
      </c>
      <c r="BF9" s="81">
        <v>750</v>
      </c>
      <c r="BG9" s="59">
        <v>778</v>
      </c>
      <c r="BH9" s="60">
        <v>493</v>
      </c>
      <c r="BI9" s="81">
        <v>544</v>
      </c>
      <c r="BJ9" s="58">
        <v>699</v>
      </c>
      <c r="BK9" s="58">
        <v>554</v>
      </c>
      <c r="BL9" s="58">
        <v>1041</v>
      </c>
      <c r="BM9" s="58">
        <v>1145</v>
      </c>
      <c r="BN9" s="59">
        <v>999</v>
      </c>
      <c r="BO9" s="60">
        <v>1134</v>
      </c>
      <c r="BP9" s="81">
        <v>707</v>
      </c>
      <c r="BQ9" s="58">
        <v>985</v>
      </c>
      <c r="BR9" s="58">
        <v>1119</v>
      </c>
      <c r="BS9" s="58">
        <v>466</v>
      </c>
      <c r="BT9" s="58">
        <v>732</v>
      </c>
      <c r="BU9" s="59">
        <v>637</v>
      </c>
      <c r="BV9" s="60">
        <v>949</v>
      </c>
      <c r="BW9" s="56">
        <v>1024</v>
      </c>
      <c r="BX9" s="57">
        <v>913</v>
      </c>
      <c r="BY9" s="58">
        <v>1241</v>
      </c>
      <c r="BZ9" s="58">
        <v>726</v>
      </c>
      <c r="CA9" s="58">
        <v>1080</v>
      </c>
      <c r="CB9" s="58">
        <v>1182</v>
      </c>
      <c r="CC9" s="59">
        <v>1035</v>
      </c>
      <c r="CD9" s="60">
        <v>263</v>
      </c>
      <c r="CE9" s="164">
        <v>251</v>
      </c>
      <c r="CF9" s="60">
        <v>122</v>
      </c>
      <c r="CG9" s="164">
        <v>90</v>
      </c>
    </row>
    <row r="10" spans="1:85" s="8" customFormat="1" ht="13.5" customHeight="1" thickBot="1" x14ac:dyDescent="0.3">
      <c r="A10" s="268"/>
      <c r="B10" s="6">
        <v>10</v>
      </c>
      <c r="C10" s="15" t="s">
        <v>31</v>
      </c>
      <c r="D10" s="61">
        <f t="shared" si="5"/>
        <v>565314.11719000281</v>
      </c>
      <c r="E10" s="62">
        <f t="shared" si="0"/>
        <v>554474</v>
      </c>
      <c r="F10" s="63">
        <f t="shared" si="1"/>
        <v>550654</v>
      </c>
      <c r="G10" s="64">
        <f t="shared" si="2"/>
        <v>647791</v>
      </c>
      <c r="H10" s="64">
        <f t="shared" si="3"/>
        <v>650991</v>
      </c>
      <c r="I10" s="64">
        <f t="shared" si="4"/>
        <v>714990</v>
      </c>
      <c r="J10" s="64">
        <f t="shared" si="4"/>
        <v>680362</v>
      </c>
      <c r="K10" s="61">
        <v>35326</v>
      </c>
      <c r="L10" s="63">
        <v>40127</v>
      </c>
      <c r="M10" s="63">
        <v>49514</v>
      </c>
      <c r="N10" s="64">
        <v>50690</v>
      </c>
      <c r="O10" s="64">
        <v>60010</v>
      </c>
      <c r="P10" s="64">
        <v>61051</v>
      </c>
      <c r="Q10" s="165">
        <v>61017</v>
      </c>
      <c r="R10" s="61">
        <v>54101</v>
      </c>
      <c r="S10" s="63">
        <v>52600</v>
      </c>
      <c r="T10" s="63">
        <v>84369</v>
      </c>
      <c r="U10" s="64">
        <v>70679</v>
      </c>
      <c r="V10" s="64">
        <v>51711</v>
      </c>
      <c r="W10" s="64">
        <v>55091</v>
      </c>
      <c r="X10" s="165">
        <v>49365</v>
      </c>
      <c r="Y10" s="61">
        <v>63479</v>
      </c>
      <c r="Z10" s="63">
        <v>62007</v>
      </c>
      <c r="AA10" s="63">
        <v>30936</v>
      </c>
      <c r="AB10" s="64">
        <v>64156</v>
      </c>
      <c r="AC10" s="64">
        <v>62051</v>
      </c>
      <c r="AD10" s="64">
        <v>77121</v>
      </c>
      <c r="AE10" s="165">
        <v>70717</v>
      </c>
      <c r="AF10" s="61">
        <v>37472.11719000282</v>
      </c>
      <c r="AG10" s="63">
        <v>55374</v>
      </c>
      <c r="AH10" s="63">
        <v>41297</v>
      </c>
      <c r="AI10" s="64">
        <v>75809</v>
      </c>
      <c r="AJ10" s="64">
        <v>81112</v>
      </c>
      <c r="AK10" s="64">
        <v>77352</v>
      </c>
      <c r="AL10" s="165">
        <v>64981</v>
      </c>
      <c r="AM10" s="66">
        <v>67432</v>
      </c>
      <c r="AN10" s="82">
        <v>73480</v>
      </c>
      <c r="AO10" s="64">
        <v>61147</v>
      </c>
      <c r="AP10" s="64">
        <v>62740</v>
      </c>
      <c r="AQ10" s="64">
        <v>65634</v>
      </c>
      <c r="AR10" s="64">
        <v>81044</v>
      </c>
      <c r="AS10" s="190">
        <v>92216</v>
      </c>
      <c r="AT10" s="66">
        <v>84209</v>
      </c>
      <c r="AU10" s="82">
        <v>62021</v>
      </c>
      <c r="AV10" s="64">
        <v>52457</v>
      </c>
      <c r="AW10" s="64">
        <v>59231</v>
      </c>
      <c r="AX10" s="64">
        <v>54792</v>
      </c>
      <c r="AY10" s="64">
        <v>74519</v>
      </c>
      <c r="AZ10" s="190">
        <v>68596</v>
      </c>
      <c r="BA10" s="66">
        <v>55076</v>
      </c>
      <c r="BB10" s="82">
        <v>91116</v>
      </c>
      <c r="BC10" s="64">
        <v>84422</v>
      </c>
      <c r="BD10" s="64">
        <v>80988</v>
      </c>
      <c r="BE10" s="64">
        <v>78196</v>
      </c>
      <c r="BF10" s="82">
        <v>61941</v>
      </c>
      <c r="BG10" s="65">
        <v>62378</v>
      </c>
      <c r="BH10" s="66">
        <v>35423</v>
      </c>
      <c r="BI10" s="82">
        <v>25815</v>
      </c>
      <c r="BJ10" s="64">
        <v>33629</v>
      </c>
      <c r="BK10" s="64">
        <v>34993</v>
      </c>
      <c r="BL10" s="64">
        <v>82429</v>
      </c>
      <c r="BM10" s="64">
        <v>84798</v>
      </c>
      <c r="BN10" s="65">
        <v>74418</v>
      </c>
      <c r="BO10" s="66">
        <v>73068</v>
      </c>
      <c r="BP10" s="82">
        <v>33686</v>
      </c>
      <c r="BQ10" s="64">
        <v>62073</v>
      </c>
      <c r="BR10" s="64">
        <v>81627</v>
      </c>
      <c r="BS10" s="64">
        <v>39841</v>
      </c>
      <c r="BT10" s="64">
        <v>55988</v>
      </c>
      <c r="BU10" s="65">
        <v>51431</v>
      </c>
      <c r="BV10" s="66">
        <v>59728</v>
      </c>
      <c r="BW10" s="62">
        <v>58248</v>
      </c>
      <c r="BX10" s="63">
        <v>50810</v>
      </c>
      <c r="BY10" s="64">
        <v>66878</v>
      </c>
      <c r="BZ10" s="64">
        <v>75215</v>
      </c>
      <c r="CA10" s="64">
        <v>86085</v>
      </c>
      <c r="CB10" s="64">
        <v>85243</v>
      </c>
      <c r="CC10" s="65">
        <v>75619</v>
      </c>
      <c r="CD10" s="66">
        <v>18474</v>
      </c>
      <c r="CE10" s="165">
        <v>17342</v>
      </c>
      <c r="CF10" s="66">
        <v>9330</v>
      </c>
      <c r="CG10" s="165">
        <v>9168</v>
      </c>
    </row>
    <row r="11" spans="1:85" ht="12.75" customHeight="1" x14ac:dyDescent="0.25">
      <c r="A11" s="266" t="s">
        <v>32</v>
      </c>
      <c r="B11" s="2">
        <v>1</v>
      </c>
      <c r="C11" s="13" t="s">
        <v>25</v>
      </c>
      <c r="D11" s="48">
        <f t="shared" si="5"/>
        <v>10995.596730000001</v>
      </c>
      <c r="E11" s="49">
        <f t="shared" si="0"/>
        <v>10773</v>
      </c>
      <c r="F11" s="50">
        <f t="shared" si="1"/>
        <v>11202</v>
      </c>
      <c r="G11" s="51">
        <f t="shared" si="2"/>
        <v>14509</v>
      </c>
      <c r="H11" s="51">
        <f t="shared" si="3"/>
        <v>12299</v>
      </c>
      <c r="I11" s="51">
        <f t="shared" si="4"/>
        <v>9689</v>
      </c>
      <c r="J11" s="51">
        <f t="shared" si="4"/>
        <v>11655</v>
      </c>
      <c r="K11" s="48">
        <v>962</v>
      </c>
      <c r="L11" s="50">
        <v>935</v>
      </c>
      <c r="M11" s="50">
        <v>1169</v>
      </c>
      <c r="N11" s="51">
        <v>1352</v>
      </c>
      <c r="O11" s="51">
        <v>1258</v>
      </c>
      <c r="P11" s="51">
        <v>889</v>
      </c>
      <c r="Q11" s="163">
        <v>1187</v>
      </c>
      <c r="R11" s="48">
        <v>1106</v>
      </c>
      <c r="S11" s="50">
        <v>1136</v>
      </c>
      <c r="T11" s="50">
        <v>1576</v>
      </c>
      <c r="U11" s="51">
        <v>1607</v>
      </c>
      <c r="V11" s="51">
        <v>971</v>
      </c>
      <c r="W11" s="51">
        <v>757</v>
      </c>
      <c r="X11" s="163">
        <v>920</v>
      </c>
      <c r="Y11" s="48">
        <v>1307</v>
      </c>
      <c r="Z11" s="50">
        <v>1182</v>
      </c>
      <c r="AA11" s="50">
        <v>669</v>
      </c>
      <c r="AB11" s="51">
        <v>1321</v>
      </c>
      <c r="AC11" s="51">
        <v>1190</v>
      </c>
      <c r="AD11" s="51">
        <v>1036</v>
      </c>
      <c r="AE11" s="163">
        <v>1208</v>
      </c>
      <c r="AF11" s="48">
        <v>995.59673000000009</v>
      </c>
      <c r="AG11" s="50">
        <v>857</v>
      </c>
      <c r="AH11" s="50">
        <v>818</v>
      </c>
      <c r="AI11" s="51">
        <v>1500</v>
      </c>
      <c r="AJ11" s="51">
        <v>1331</v>
      </c>
      <c r="AK11" s="51">
        <v>1024</v>
      </c>
      <c r="AL11" s="163">
        <v>1094</v>
      </c>
      <c r="AM11" s="53">
        <v>1280</v>
      </c>
      <c r="AN11" s="80">
        <v>1416</v>
      </c>
      <c r="AO11" s="51">
        <v>1184</v>
      </c>
      <c r="AP11" s="51">
        <v>1397</v>
      </c>
      <c r="AQ11" s="51">
        <v>1243</v>
      </c>
      <c r="AR11" s="51">
        <v>1014</v>
      </c>
      <c r="AS11" s="188">
        <v>1436</v>
      </c>
      <c r="AT11" s="53">
        <v>1408</v>
      </c>
      <c r="AU11" s="80">
        <v>1175</v>
      </c>
      <c r="AV11" s="51">
        <v>1043</v>
      </c>
      <c r="AW11" s="51">
        <v>1594</v>
      </c>
      <c r="AX11" s="51">
        <v>1007</v>
      </c>
      <c r="AY11" s="51">
        <v>945</v>
      </c>
      <c r="AZ11" s="188">
        <v>1195</v>
      </c>
      <c r="BA11" s="53">
        <v>990</v>
      </c>
      <c r="BB11" s="80">
        <v>1617</v>
      </c>
      <c r="BC11" s="51">
        <v>1619</v>
      </c>
      <c r="BD11" s="51">
        <v>1762</v>
      </c>
      <c r="BE11" s="51">
        <v>1468</v>
      </c>
      <c r="BF11" s="80">
        <v>814</v>
      </c>
      <c r="BG11" s="52">
        <v>1199</v>
      </c>
      <c r="BH11" s="53">
        <v>650</v>
      </c>
      <c r="BI11" s="80">
        <v>626</v>
      </c>
      <c r="BJ11" s="51">
        <v>737</v>
      </c>
      <c r="BK11" s="51">
        <v>833</v>
      </c>
      <c r="BL11" s="51">
        <v>1403</v>
      </c>
      <c r="BM11" s="51">
        <v>1209</v>
      </c>
      <c r="BN11" s="52">
        <v>1354</v>
      </c>
      <c r="BO11" s="53">
        <v>1281</v>
      </c>
      <c r="BP11" s="80">
        <v>886</v>
      </c>
      <c r="BQ11" s="51">
        <v>1194</v>
      </c>
      <c r="BR11" s="51">
        <v>1817</v>
      </c>
      <c r="BS11" s="51">
        <v>625</v>
      </c>
      <c r="BT11" s="51">
        <v>755</v>
      </c>
      <c r="BU11" s="52">
        <v>949</v>
      </c>
      <c r="BV11" s="53">
        <v>1016</v>
      </c>
      <c r="BW11" s="49">
        <v>943</v>
      </c>
      <c r="BX11" s="50">
        <v>1193</v>
      </c>
      <c r="BY11" s="51">
        <v>1326</v>
      </c>
      <c r="BZ11" s="51">
        <v>1803</v>
      </c>
      <c r="CA11" s="51">
        <v>1246</v>
      </c>
      <c r="CB11" s="51">
        <v>1113</v>
      </c>
      <c r="CC11" s="52">
        <v>1226</v>
      </c>
      <c r="CD11" s="53">
        <v>297</v>
      </c>
      <c r="CE11" s="163">
        <v>231</v>
      </c>
      <c r="CF11" s="53">
        <v>156</v>
      </c>
      <c r="CG11" s="163">
        <v>178</v>
      </c>
    </row>
    <row r="12" spans="1:85" x14ac:dyDescent="0.25">
      <c r="A12" s="267"/>
      <c r="B12" s="4">
        <v>2</v>
      </c>
      <c r="C12" s="14" t="s">
        <v>26</v>
      </c>
      <c r="D12" s="55">
        <f t="shared" si="5"/>
        <v>524218.47309999762</v>
      </c>
      <c r="E12" s="56">
        <f t="shared" si="0"/>
        <v>466860</v>
      </c>
      <c r="F12" s="57">
        <f t="shared" si="1"/>
        <v>475666</v>
      </c>
      <c r="G12" s="58">
        <f t="shared" si="2"/>
        <v>604463</v>
      </c>
      <c r="H12" s="58">
        <f t="shared" si="3"/>
        <v>587804</v>
      </c>
      <c r="I12" s="58">
        <f t="shared" si="4"/>
        <v>621544</v>
      </c>
      <c r="J12" s="58">
        <f t="shared" si="4"/>
        <v>599850</v>
      </c>
      <c r="K12" s="55">
        <v>33159</v>
      </c>
      <c r="L12" s="57">
        <v>35806</v>
      </c>
      <c r="M12" s="57">
        <v>44686</v>
      </c>
      <c r="N12" s="58">
        <v>45679</v>
      </c>
      <c r="O12" s="58">
        <v>54763</v>
      </c>
      <c r="P12" s="58">
        <v>54725</v>
      </c>
      <c r="Q12" s="164">
        <v>55717</v>
      </c>
      <c r="R12" s="55">
        <v>53596</v>
      </c>
      <c r="S12" s="57">
        <v>49052</v>
      </c>
      <c r="T12" s="57">
        <v>75550</v>
      </c>
      <c r="U12" s="58">
        <v>66135</v>
      </c>
      <c r="V12" s="58">
        <v>47669</v>
      </c>
      <c r="W12" s="58">
        <v>49713</v>
      </c>
      <c r="X12" s="164">
        <v>45442</v>
      </c>
      <c r="Y12" s="55">
        <v>60757</v>
      </c>
      <c r="Z12" s="57">
        <v>56274</v>
      </c>
      <c r="AA12" s="57">
        <v>26746</v>
      </c>
      <c r="AB12" s="58">
        <v>57862</v>
      </c>
      <c r="AC12" s="58">
        <v>57218</v>
      </c>
      <c r="AD12" s="58">
        <v>69487</v>
      </c>
      <c r="AE12" s="164">
        <v>64264</v>
      </c>
      <c r="AF12" s="55">
        <v>36700.473099997587</v>
      </c>
      <c r="AG12" s="57">
        <v>39148</v>
      </c>
      <c r="AH12" s="57">
        <v>37641</v>
      </c>
      <c r="AI12" s="58">
        <v>60232</v>
      </c>
      <c r="AJ12" s="58">
        <v>67730</v>
      </c>
      <c r="AK12" s="58">
        <v>65280</v>
      </c>
      <c r="AL12" s="164">
        <v>56847</v>
      </c>
      <c r="AM12" s="60">
        <v>69266</v>
      </c>
      <c r="AN12" s="81">
        <v>73734</v>
      </c>
      <c r="AO12" s="58">
        <v>55631</v>
      </c>
      <c r="AP12" s="58">
        <v>66182</v>
      </c>
      <c r="AQ12" s="58">
        <v>62804</v>
      </c>
      <c r="AR12" s="58">
        <v>74747</v>
      </c>
      <c r="AS12" s="189">
        <v>85805</v>
      </c>
      <c r="AT12" s="60">
        <v>79732</v>
      </c>
      <c r="AU12" s="81">
        <v>58766</v>
      </c>
      <c r="AV12" s="58">
        <v>46290</v>
      </c>
      <c r="AW12" s="58">
        <v>64558</v>
      </c>
      <c r="AX12" s="58">
        <v>51678</v>
      </c>
      <c r="AY12" s="58">
        <v>65081</v>
      </c>
      <c r="AZ12" s="189">
        <v>61048</v>
      </c>
      <c r="BA12" s="60">
        <v>52806</v>
      </c>
      <c r="BB12" s="81">
        <v>73203</v>
      </c>
      <c r="BC12" s="58">
        <v>71271</v>
      </c>
      <c r="BD12" s="58">
        <v>77260</v>
      </c>
      <c r="BE12" s="58">
        <v>74488</v>
      </c>
      <c r="BF12" s="81">
        <v>55828</v>
      </c>
      <c r="BG12" s="59">
        <v>57754</v>
      </c>
      <c r="BH12" s="60">
        <v>32515</v>
      </c>
      <c r="BI12" s="81">
        <v>17345</v>
      </c>
      <c r="BJ12" s="58">
        <v>29705</v>
      </c>
      <c r="BK12" s="58">
        <v>35056</v>
      </c>
      <c r="BL12" s="58">
        <v>74731</v>
      </c>
      <c r="BM12" s="58">
        <v>74196</v>
      </c>
      <c r="BN12" s="59">
        <v>67042</v>
      </c>
      <c r="BO12" s="60">
        <v>63926</v>
      </c>
      <c r="BP12" s="81">
        <v>23635</v>
      </c>
      <c r="BQ12" s="58">
        <v>58107</v>
      </c>
      <c r="BR12" s="58">
        <v>75519</v>
      </c>
      <c r="BS12" s="58">
        <v>35046</v>
      </c>
      <c r="BT12" s="58">
        <v>48835</v>
      </c>
      <c r="BU12" s="59">
        <v>44399</v>
      </c>
      <c r="BV12" s="60">
        <v>41761</v>
      </c>
      <c r="BW12" s="56">
        <v>39897</v>
      </c>
      <c r="BX12" s="57">
        <v>30039</v>
      </c>
      <c r="BY12" s="58">
        <v>55980</v>
      </c>
      <c r="BZ12" s="58">
        <v>61677</v>
      </c>
      <c r="CA12" s="58">
        <v>63652</v>
      </c>
      <c r="CB12" s="58">
        <v>61532</v>
      </c>
      <c r="CC12" s="59">
        <v>56145</v>
      </c>
      <c r="CD12" s="60">
        <v>13129</v>
      </c>
      <c r="CE12" s="164">
        <v>11694</v>
      </c>
      <c r="CF12" s="60">
        <v>6901</v>
      </c>
      <c r="CG12" s="164">
        <v>6645</v>
      </c>
    </row>
    <row r="13" spans="1:85" x14ac:dyDescent="0.25">
      <c r="A13" s="267"/>
      <c r="B13" s="4">
        <v>5</v>
      </c>
      <c r="C13" s="14" t="s">
        <v>27</v>
      </c>
      <c r="D13" s="55">
        <f t="shared" si="5"/>
        <v>67082.17399000001</v>
      </c>
      <c r="E13" s="56">
        <f t="shared" si="0"/>
        <v>59864</v>
      </c>
      <c r="F13" s="57">
        <f t="shared" si="1"/>
        <v>64240</v>
      </c>
      <c r="G13" s="58">
        <f t="shared" si="2"/>
        <v>80164</v>
      </c>
      <c r="H13" s="58">
        <f t="shared" si="3"/>
        <v>74083</v>
      </c>
      <c r="I13" s="58">
        <f t="shared" si="4"/>
        <v>80177</v>
      </c>
      <c r="J13" s="58">
        <f t="shared" si="4"/>
        <v>84277</v>
      </c>
      <c r="K13" s="55">
        <v>4178</v>
      </c>
      <c r="L13" s="57">
        <v>4615</v>
      </c>
      <c r="M13" s="57">
        <v>5877</v>
      </c>
      <c r="N13" s="58">
        <v>6541</v>
      </c>
      <c r="O13" s="58">
        <v>6405</v>
      </c>
      <c r="P13" s="58">
        <v>6523</v>
      </c>
      <c r="Q13" s="164">
        <v>7637</v>
      </c>
      <c r="R13" s="55">
        <v>6761</v>
      </c>
      <c r="S13" s="57">
        <v>6182</v>
      </c>
      <c r="T13" s="57">
        <v>9683</v>
      </c>
      <c r="U13" s="58">
        <v>8807</v>
      </c>
      <c r="V13" s="58">
        <v>5795</v>
      </c>
      <c r="W13" s="58">
        <v>6311</v>
      </c>
      <c r="X13" s="164">
        <v>6367</v>
      </c>
      <c r="Y13" s="55">
        <v>7689</v>
      </c>
      <c r="Z13" s="57">
        <v>7313</v>
      </c>
      <c r="AA13" s="57">
        <v>3563</v>
      </c>
      <c r="AB13" s="58">
        <v>7401</v>
      </c>
      <c r="AC13" s="58">
        <v>7150</v>
      </c>
      <c r="AD13" s="58">
        <v>9044</v>
      </c>
      <c r="AE13" s="164">
        <v>9254</v>
      </c>
      <c r="AF13" s="55">
        <v>4362.1739900000084</v>
      </c>
      <c r="AG13" s="57">
        <v>6070</v>
      </c>
      <c r="AH13" s="57">
        <v>4991</v>
      </c>
      <c r="AI13" s="58">
        <v>8790</v>
      </c>
      <c r="AJ13" s="58">
        <v>9305</v>
      </c>
      <c r="AK13" s="58">
        <v>8621</v>
      </c>
      <c r="AL13" s="164">
        <v>8168</v>
      </c>
      <c r="AM13" s="60">
        <v>8075</v>
      </c>
      <c r="AN13" s="81">
        <v>8095</v>
      </c>
      <c r="AO13" s="58">
        <v>7613</v>
      </c>
      <c r="AP13" s="58">
        <v>8110</v>
      </c>
      <c r="AQ13" s="58">
        <v>7659</v>
      </c>
      <c r="AR13" s="58">
        <v>9008</v>
      </c>
      <c r="AS13" s="189">
        <v>11162</v>
      </c>
      <c r="AT13" s="60">
        <v>9711</v>
      </c>
      <c r="AU13" s="81">
        <v>7074</v>
      </c>
      <c r="AV13" s="58">
        <v>6030</v>
      </c>
      <c r="AW13" s="58">
        <v>8267</v>
      </c>
      <c r="AX13" s="58">
        <v>6524</v>
      </c>
      <c r="AY13" s="58">
        <v>8087</v>
      </c>
      <c r="AZ13" s="189">
        <v>8271</v>
      </c>
      <c r="BA13" s="60">
        <v>6765</v>
      </c>
      <c r="BB13" s="81">
        <v>9116</v>
      </c>
      <c r="BC13" s="58">
        <v>9887</v>
      </c>
      <c r="BD13" s="58">
        <v>9612</v>
      </c>
      <c r="BE13" s="58">
        <v>9433</v>
      </c>
      <c r="BF13" s="81">
        <v>6977</v>
      </c>
      <c r="BG13" s="59">
        <v>8108</v>
      </c>
      <c r="BH13" s="60">
        <v>3941</v>
      </c>
      <c r="BI13" s="81">
        <v>2033</v>
      </c>
      <c r="BJ13" s="58">
        <v>4082</v>
      </c>
      <c r="BK13" s="58">
        <v>4175</v>
      </c>
      <c r="BL13" s="58">
        <v>9834</v>
      </c>
      <c r="BM13" s="58">
        <v>9723</v>
      </c>
      <c r="BN13" s="59">
        <v>9457</v>
      </c>
      <c r="BO13" s="60">
        <v>8661</v>
      </c>
      <c r="BP13" s="81">
        <v>3063</v>
      </c>
      <c r="BQ13" s="58">
        <v>7893</v>
      </c>
      <c r="BR13" s="58">
        <v>10022</v>
      </c>
      <c r="BS13" s="58">
        <v>4486</v>
      </c>
      <c r="BT13" s="58">
        <v>6415</v>
      </c>
      <c r="BU13" s="59">
        <v>6185</v>
      </c>
      <c r="BV13" s="60">
        <v>6939</v>
      </c>
      <c r="BW13" s="56">
        <v>6303</v>
      </c>
      <c r="BX13" s="57">
        <v>4621</v>
      </c>
      <c r="BY13" s="58">
        <v>8439</v>
      </c>
      <c r="BZ13" s="58">
        <v>7492</v>
      </c>
      <c r="CA13" s="58">
        <v>9468</v>
      </c>
      <c r="CB13" s="58">
        <v>9668</v>
      </c>
      <c r="CC13" s="59">
        <v>9224</v>
      </c>
      <c r="CD13" s="60">
        <v>1883</v>
      </c>
      <c r="CE13" s="164">
        <v>1791</v>
      </c>
      <c r="CF13" s="60">
        <v>960</v>
      </c>
      <c r="CG13" s="164">
        <v>1017</v>
      </c>
    </row>
    <row r="14" spans="1:85" x14ac:dyDescent="0.25">
      <c r="A14" s="267"/>
      <c r="B14" s="4">
        <v>7</v>
      </c>
      <c r="C14" s="14" t="s">
        <v>28</v>
      </c>
      <c r="D14" s="55">
        <f t="shared" si="5"/>
        <v>966.45060999999998</v>
      </c>
      <c r="E14" s="56">
        <f t="shared" si="0"/>
        <v>1498</v>
      </c>
      <c r="F14" s="57">
        <f t="shared" si="1"/>
        <v>1433</v>
      </c>
      <c r="G14" s="58">
        <f t="shared" si="2"/>
        <v>1861</v>
      </c>
      <c r="H14" s="58">
        <f t="shared" si="3"/>
        <v>1416</v>
      </c>
      <c r="I14" s="58">
        <f t="shared" si="4"/>
        <v>1412</v>
      </c>
      <c r="J14" s="58">
        <f t="shared" si="4"/>
        <v>1364</v>
      </c>
      <c r="K14" s="55">
        <v>26</v>
      </c>
      <c r="L14" s="57">
        <v>58</v>
      </c>
      <c r="M14" s="57">
        <v>97</v>
      </c>
      <c r="N14" s="58">
        <v>70</v>
      </c>
      <c r="O14" s="58">
        <v>67</v>
      </c>
      <c r="P14" s="58">
        <v>71</v>
      </c>
      <c r="Q14" s="164">
        <v>94</v>
      </c>
      <c r="R14" s="55">
        <v>76</v>
      </c>
      <c r="S14" s="57">
        <v>260</v>
      </c>
      <c r="T14" s="57">
        <v>304</v>
      </c>
      <c r="U14" s="58">
        <v>238</v>
      </c>
      <c r="V14" s="58">
        <v>94</v>
      </c>
      <c r="W14" s="58">
        <v>99</v>
      </c>
      <c r="X14" s="164">
        <v>83</v>
      </c>
      <c r="Y14" s="55">
        <v>92</v>
      </c>
      <c r="Z14" s="57">
        <v>208</v>
      </c>
      <c r="AA14" s="57">
        <v>91</v>
      </c>
      <c r="AB14" s="58">
        <v>162</v>
      </c>
      <c r="AC14" s="58">
        <v>117</v>
      </c>
      <c r="AD14" s="58">
        <v>178</v>
      </c>
      <c r="AE14" s="164">
        <v>155</v>
      </c>
      <c r="AF14" s="55">
        <v>70.450609999999969</v>
      </c>
      <c r="AG14" s="57">
        <v>208</v>
      </c>
      <c r="AH14" s="57">
        <v>152</v>
      </c>
      <c r="AI14" s="58">
        <v>280</v>
      </c>
      <c r="AJ14" s="58">
        <v>121</v>
      </c>
      <c r="AK14" s="58">
        <v>158</v>
      </c>
      <c r="AL14" s="164">
        <v>174</v>
      </c>
      <c r="AM14" s="60">
        <v>133</v>
      </c>
      <c r="AN14" s="81">
        <v>243</v>
      </c>
      <c r="AO14" s="58">
        <v>181</v>
      </c>
      <c r="AP14" s="58">
        <v>230</v>
      </c>
      <c r="AQ14" s="58">
        <v>119</v>
      </c>
      <c r="AR14" s="58">
        <v>103</v>
      </c>
      <c r="AS14" s="189">
        <v>220</v>
      </c>
      <c r="AT14" s="60">
        <v>213</v>
      </c>
      <c r="AU14" s="81">
        <v>150</v>
      </c>
      <c r="AV14" s="58">
        <v>111</v>
      </c>
      <c r="AW14" s="58">
        <v>216</v>
      </c>
      <c r="AX14" s="58">
        <v>91</v>
      </c>
      <c r="AY14" s="58">
        <v>159</v>
      </c>
      <c r="AZ14" s="189">
        <v>173</v>
      </c>
      <c r="BA14" s="60">
        <v>101</v>
      </c>
      <c r="BB14" s="81">
        <v>189</v>
      </c>
      <c r="BC14" s="58">
        <v>193</v>
      </c>
      <c r="BD14" s="58">
        <v>234</v>
      </c>
      <c r="BE14" s="58">
        <v>225</v>
      </c>
      <c r="BF14" s="81">
        <v>128</v>
      </c>
      <c r="BG14" s="59">
        <v>107</v>
      </c>
      <c r="BH14" s="60">
        <v>70</v>
      </c>
      <c r="BI14" s="81">
        <v>32</v>
      </c>
      <c r="BJ14" s="58">
        <v>69</v>
      </c>
      <c r="BK14" s="58">
        <v>122</v>
      </c>
      <c r="BL14" s="58">
        <v>174</v>
      </c>
      <c r="BM14" s="58">
        <v>199</v>
      </c>
      <c r="BN14" s="59">
        <v>90</v>
      </c>
      <c r="BO14" s="60">
        <v>138</v>
      </c>
      <c r="BP14" s="81">
        <v>51</v>
      </c>
      <c r="BQ14" s="58">
        <v>167</v>
      </c>
      <c r="BR14" s="58">
        <v>161</v>
      </c>
      <c r="BS14" s="58">
        <v>96</v>
      </c>
      <c r="BT14" s="58">
        <v>147</v>
      </c>
      <c r="BU14" s="59">
        <v>81</v>
      </c>
      <c r="BV14" s="60">
        <v>47</v>
      </c>
      <c r="BW14" s="56">
        <v>99</v>
      </c>
      <c r="BX14" s="57">
        <v>68</v>
      </c>
      <c r="BY14" s="58">
        <v>148</v>
      </c>
      <c r="BZ14" s="58">
        <v>312</v>
      </c>
      <c r="CA14" s="58">
        <v>170</v>
      </c>
      <c r="CB14" s="58">
        <v>187</v>
      </c>
      <c r="CC14" s="59">
        <v>106</v>
      </c>
      <c r="CD14" s="60">
        <v>21</v>
      </c>
      <c r="CE14" s="164">
        <v>33</v>
      </c>
      <c r="CF14" s="60">
        <v>5</v>
      </c>
      <c r="CG14" s="164">
        <v>4</v>
      </c>
    </row>
    <row r="15" spans="1:85" x14ac:dyDescent="0.25">
      <c r="A15" s="267"/>
      <c r="B15" s="4">
        <v>8</v>
      </c>
      <c r="C15" s="14" t="s">
        <v>29</v>
      </c>
      <c r="D15" s="55">
        <f t="shared" si="5"/>
        <v>14582.147160000004</v>
      </c>
      <c r="E15" s="56">
        <f t="shared" si="0"/>
        <v>14770</v>
      </c>
      <c r="F15" s="57">
        <f t="shared" si="1"/>
        <v>14692</v>
      </c>
      <c r="G15" s="58">
        <f t="shared" si="2"/>
        <v>16656</v>
      </c>
      <c r="H15" s="58">
        <f t="shared" si="3"/>
        <v>16478</v>
      </c>
      <c r="I15" s="58">
        <f t="shared" si="4"/>
        <v>17041</v>
      </c>
      <c r="J15" s="58">
        <f t="shared" si="4"/>
        <v>15949</v>
      </c>
      <c r="K15" s="55">
        <v>1000</v>
      </c>
      <c r="L15" s="57">
        <v>1180</v>
      </c>
      <c r="M15" s="57">
        <v>1385</v>
      </c>
      <c r="N15" s="58">
        <v>1580</v>
      </c>
      <c r="O15" s="58">
        <v>1627</v>
      </c>
      <c r="P15" s="58">
        <v>1431</v>
      </c>
      <c r="Q15" s="164">
        <v>1582</v>
      </c>
      <c r="R15" s="55">
        <v>1528</v>
      </c>
      <c r="S15" s="57">
        <v>1408</v>
      </c>
      <c r="T15" s="57">
        <v>2052</v>
      </c>
      <c r="U15" s="58">
        <v>1962</v>
      </c>
      <c r="V15" s="58">
        <v>1421</v>
      </c>
      <c r="W15" s="58">
        <v>1368</v>
      </c>
      <c r="X15" s="164">
        <v>1276</v>
      </c>
      <c r="Y15" s="55">
        <v>1533</v>
      </c>
      <c r="Z15" s="57">
        <v>1847</v>
      </c>
      <c r="AA15" s="57">
        <v>869</v>
      </c>
      <c r="AB15" s="58">
        <v>1675</v>
      </c>
      <c r="AC15" s="58">
        <v>1646</v>
      </c>
      <c r="AD15" s="58">
        <v>1924</v>
      </c>
      <c r="AE15" s="164">
        <v>1829</v>
      </c>
      <c r="AF15" s="55">
        <v>853.14716000000305</v>
      </c>
      <c r="AG15" s="57">
        <v>1481</v>
      </c>
      <c r="AH15" s="57">
        <v>1075</v>
      </c>
      <c r="AI15" s="58">
        <v>1823</v>
      </c>
      <c r="AJ15" s="58">
        <v>2119</v>
      </c>
      <c r="AK15" s="58">
        <v>1929</v>
      </c>
      <c r="AL15" s="164">
        <v>1598</v>
      </c>
      <c r="AM15" s="60">
        <v>1868</v>
      </c>
      <c r="AN15" s="81">
        <v>1987</v>
      </c>
      <c r="AO15" s="58">
        <v>1645</v>
      </c>
      <c r="AP15" s="58">
        <v>1558</v>
      </c>
      <c r="AQ15" s="58">
        <v>1558</v>
      </c>
      <c r="AR15" s="58">
        <v>1935</v>
      </c>
      <c r="AS15" s="189">
        <v>2093</v>
      </c>
      <c r="AT15" s="60">
        <v>2001</v>
      </c>
      <c r="AU15" s="81">
        <v>1519</v>
      </c>
      <c r="AV15" s="58">
        <v>1384</v>
      </c>
      <c r="AW15" s="58">
        <v>1548</v>
      </c>
      <c r="AX15" s="58">
        <v>1315</v>
      </c>
      <c r="AY15" s="58">
        <v>1726</v>
      </c>
      <c r="AZ15" s="189">
        <v>1474</v>
      </c>
      <c r="BA15" s="60">
        <v>1416</v>
      </c>
      <c r="BB15" s="81">
        <v>2199</v>
      </c>
      <c r="BC15" s="58">
        <v>2319</v>
      </c>
      <c r="BD15" s="58">
        <v>1930</v>
      </c>
      <c r="BE15" s="58">
        <v>2071</v>
      </c>
      <c r="BF15" s="81">
        <v>1457</v>
      </c>
      <c r="BG15" s="59">
        <v>1507</v>
      </c>
      <c r="BH15" s="60">
        <v>914</v>
      </c>
      <c r="BI15" s="81">
        <v>635</v>
      </c>
      <c r="BJ15" s="58">
        <v>971</v>
      </c>
      <c r="BK15" s="58">
        <v>844</v>
      </c>
      <c r="BL15" s="58">
        <v>2125</v>
      </c>
      <c r="BM15" s="58">
        <v>1980</v>
      </c>
      <c r="BN15" s="59">
        <v>1659</v>
      </c>
      <c r="BO15" s="60">
        <v>2057</v>
      </c>
      <c r="BP15" s="81">
        <v>932</v>
      </c>
      <c r="BQ15" s="58">
        <v>1724</v>
      </c>
      <c r="BR15" s="58">
        <v>1992</v>
      </c>
      <c r="BS15" s="58">
        <v>981</v>
      </c>
      <c r="BT15" s="58">
        <v>1211</v>
      </c>
      <c r="BU15" s="59">
        <v>1143</v>
      </c>
      <c r="BV15" s="60">
        <v>1412</v>
      </c>
      <c r="BW15" s="56">
        <v>1582</v>
      </c>
      <c r="BX15" s="57">
        <v>1268</v>
      </c>
      <c r="BY15" s="58">
        <v>1744</v>
      </c>
      <c r="BZ15" s="58">
        <v>1615</v>
      </c>
      <c r="CA15" s="58">
        <v>2080</v>
      </c>
      <c r="CB15" s="58">
        <v>1788</v>
      </c>
      <c r="CC15" s="59">
        <v>1706</v>
      </c>
      <c r="CD15" s="60">
        <v>443</v>
      </c>
      <c r="CE15" s="164">
        <v>364</v>
      </c>
      <c r="CF15" s="60">
        <v>237</v>
      </c>
      <c r="CG15" s="164">
        <v>214</v>
      </c>
    </row>
    <row r="16" spans="1:85" x14ac:dyDescent="0.25">
      <c r="A16" s="267"/>
      <c r="B16" s="4">
        <v>9</v>
      </c>
      <c r="C16" s="14" t="s">
        <v>30</v>
      </c>
      <c r="D16" s="55">
        <f t="shared" si="5"/>
        <v>56471.576290000012</v>
      </c>
      <c r="E16" s="56">
        <f t="shared" si="0"/>
        <v>64645</v>
      </c>
      <c r="F16" s="57">
        <f t="shared" si="1"/>
        <v>61412</v>
      </c>
      <c r="G16" s="58">
        <f t="shared" si="2"/>
        <v>65892</v>
      </c>
      <c r="H16" s="58">
        <f t="shared" si="3"/>
        <v>64214</v>
      </c>
      <c r="I16" s="58">
        <f t="shared" si="4"/>
        <v>72959</v>
      </c>
      <c r="J16" s="58">
        <f t="shared" si="4"/>
        <v>66698</v>
      </c>
      <c r="K16" s="55">
        <v>4673</v>
      </c>
      <c r="L16" s="57">
        <v>6158</v>
      </c>
      <c r="M16" s="57">
        <v>6570</v>
      </c>
      <c r="N16" s="58">
        <v>6350</v>
      </c>
      <c r="O16" s="58">
        <v>7690</v>
      </c>
      <c r="P16" s="58">
        <v>7173</v>
      </c>
      <c r="Q16" s="164">
        <v>7254</v>
      </c>
      <c r="R16" s="55">
        <v>6263</v>
      </c>
      <c r="S16" s="57">
        <v>6978</v>
      </c>
      <c r="T16" s="57">
        <v>8447</v>
      </c>
      <c r="U16" s="58">
        <v>7592</v>
      </c>
      <c r="V16" s="58">
        <v>5229</v>
      </c>
      <c r="W16" s="58">
        <v>6325</v>
      </c>
      <c r="X16" s="164">
        <v>5607</v>
      </c>
      <c r="Y16" s="55">
        <v>6556</v>
      </c>
      <c r="Z16" s="57">
        <v>7741</v>
      </c>
      <c r="AA16" s="57">
        <v>3575</v>
      </c>
      <c r="AB16" s="58">
        <v>5854</v>
      </c>
      <c r="AC16" s="58">
        <v>6691</v>
      </c>
      <c r="AD16" s="58">
        <v>7797</v>
      </c>
      <c r="AE16" s="164">
        <v>7164</v>
      </c>
      <c r="AF16" s="55">
        <v>2452.5762900000141</v>
      </c>
      <c r="AG16" s="57">
        <v>6283</v>
      </c>
      <c r="AH16" s="57">
        <v>4990</v>
      </c>
      <c r="AI16" s="58">
        <v>7345</v>
      </c>
      <c r="AJ16" s="58">
        <v>7605</v>
      </c>
      <c r="AK16" s="58">
        <v>7427</v>
      </c>
      <c r="AL16" s="164">
        <v>6256</v>
      </c>
      <c r="AM16" s="60">
        <v>6288</v>
      </c>
      <c r="AN16" s="81">
        <v>7519</v>
      </c>
      <c r="AO16" s="58">
        <v>7098</v>
      </c>
      <c r="AP16" s="58">
        <v>5077</v>
      </c>
      <c r="AQ16" s="58">
        <v>6355</v>
      </c>
      <c r="AR16" s="58">
        <v>7711</v>
      </c>
      <c r="AS16" s="189">
        <v>8471</v>
      </c>
      <c r="AT16" s="60">
        <v>7451</v>
      </c>
      <c r="AU16" s="81">
        <v>6196</v>
      </c>
      <c r="AV16" s="58">
        <v>5588</v>
      </c>
      <c r="AW16" s="58">
        <v>4567</v>
      </c>
      <c r="AX16" s="58">
        <v>5337</v>
      </c>
      <c r="AY16" s="58">
        <v>6934</v>
      </c>
      <c r="AZ16" s="189">
        <v>6284</v>
      </c>
      <c r="BA16" s="60">
        <v>5645</v>
      </c>
      <c r="BB16" s="81">
        <v>9459</v>
      </c>
      <c r="BC16" s="58">
        <v>8750</v>
      </c>
      <c r="BD16" s="58">
        <v>8114</v>
      </c>
      <c r="BE16" s="58">
        <v>8065</v>
      </c>
      <c r="BF16" s="81">
        <v>6648</v>
      </c>
      <c r="BG16" s="59">
        <v>6420</v>
      </c>
      <c r="BH16" s="60">
        <v>3668</v>
      </c>
      <c r="BI16" s="81">
        <v>3177</v>
      </c>
      <c r="BJ16" s="58">
        <v>4000</v>
      </c>
      <c r="BK16" s="58">
        <v>4020</v>
      </c>
      <c r="BL16" s="58">
        <v>7865</v>
      </c>
      <c r="BM16" s="58">
        <v>8888</v>
      </c>
      <c r="BN16" s="59">
        <v>6167</v>
      </c>
      <c r="BO16" s="60">
        <v>7555</v>
      </c>
      <c r="BP16" s="81">
        <v>4307</v>
      </c>
      <c r="BQ16" s="58">
        <v>6601</v>
      </c>
      <c r="BR16" s="58">
        <v>8917</v>
      </c>
      <c r="BS16" s="58">
        <v>3773</v>
      </c>
      <c r="BT16" s="58">
        <v>5652</v>
      </c>
      <c r="BU16" s="59">
        <v>4177</v>
      </c>
      <c r="BV16" s="60">
        <v>5920</v>
      </c>
      <c r="BW16" s="56">
        <v>6827</v>
      </c>
      <c r="BX16" s="57">
        <v>5793</v>
      </c>
      <c r="BY16" s="58">
        <v>8056</v>
      </c>
      <c r="BZ16" s="58">
        <v>5604</v>
      </c>
      <c r="CA16" s="58">
        <v>8404</v>
      </c>
      <c r="CB16" s="58">
        <v>8898</v>
      </c>
      <c r="CC16" s="59">
        <v>7388</v>
      </c>
      <c r="CD16" s="60">
        <v>1853</v>
      </c>
      <c r="CE16" s="164">
        <v>1980</v>
      </c>
      <c r="CF16" s="60">
        <v>1158</v>
      </c>
      <c r="CG16" s="164">
        <v>927</v>
      </c>
    </row>
    <row r="17" spans="1:85" s="8" customFormat="1" ht="13.8" thickBot="1" x14ac:dyDescent="0.3">
      <c r="A17" s="268"/>
      <c r="B17" s="6">
        <v>10</v>
      </c>
      <c r="C17" s="15" t="s">
        <v>31</v>
      </c>
      <c r="D17" s="61">
        <f t="shared" si="5"/>
        <v>674316.41787999473</v>
      </c>
      <c r="E17" s="62">
        <f t="shared" si="0"/>
        <v>618410</v>
      </c>
      <c r="F17" s="63">
        <f t="shared" si="1"/>
        <v>628645</v>
      </c>
      <c r="G17" s="64">
        <f t="shared" si="2"/>
        <v>783545</v>
      </c>
      <c r="H17" s="64">
        <f t="shared" si="3"/>
        <v>756294</v>
      </c>
      <c r="I17" s="64">
        <f t="shared" si="4"/>
        <v>802822</v>
      </c>
      <c r="J17" s="64">
        <f t="shared" si="4"/>
        <v>779793</v>
      </c>
      <c r="K17" s="61">
        <v>43998</v>
      </c>
      <c r="L17" s="63">
        <v>48752</v>
      </c>
      <c r="M17" s="63">
        <v>59784</v>
      </c>
      <c r="N17" s="64">
        <v>61572</v>
      </c>
      <c r="O17" s="64">
        <v>71810</v>
      </c>
      <c r="P17" s="64">
        <v>70812</v>
      </c>
      <c r="Q17" s="165">
        <v>73471</v>
      </c>
      <c r="R17" s="61">
        <v>69330</v>
      </c>
      <c r="S17" s="63">
        <v>65016</v>
      </c>
      <c r="T17" s="63">
        <v>97612</v>
      </c>
      <c r="U17" s="64">
        <v>86341</v>
      </c>
      <c r="V17" s="64">
        <v>61179</v>
      </c>
      <c r="W17" s="64">
        <v>64573</v>
      </c>
      <c r="X17" s="165">
        <v>59695</v>
      </c>
      <c r="Y17" s="61">
        <v>77934</v>
      </c>
      <c r="Z17" s="63">
        <v>74565</v>
      </c>
      <c r="AA17" s="63">
        <v>35513</v>
      </c>
      <c r="AB17" s="64">
        <v>74275</v>
      </c>
      <c r="AC17" s="64">
        <v>74012</v>
      </c>
      <c r="AD17" s="64">
        <v>89466</v>
      </c>
      <c r="AE17" s="165">
        <v>83874</v>
      </c>
      <c r="AF17" s="61">
        <v>45434.417879994653</v>
      </c>
      <c r="AG17" s="63">
        <v>54047</v>
      </c>
      <c r="AH17" s="63">
        <v>49667</v>
      </c>
      <c r="AI17" s="64">
        <v>79970</v>
      </c>
      <c r="AJ17" s="64">
        <v>88211</v>
      </c>
      <c r="AK17" s="64">
        <v>84439</v>
      </c>
      <c r="AL17" s="165">
        <v>74137</v>
      </c>
      <c r="AM17" s="66">
        <v>86910</v>
      </c>
      <c r="AN17" s="82">
        <v>92994</v>
      </c>
      <c r="AO17" s="64">
        <v>73352</v>
      </c>
      <c r="AP17" s="64">
        <v>82554</v>
      </c>
      <c r="AQ17" s="64">
        <v>79738</v>
      </c>
      <c r="AR17" s="64">
        <v>94518</v>
      </c>
      <c r="AS17" s="190">
        <v>109187</v>
      </c>
      <c r="AT17" s="66">
        <v>100516</v>
      </c>
      <c r="AU17" s="82">
        <v>74880</v>
      </c>
      <c r="AV17" s="64">
        <v>60446</v>
      </c>
      <c r="AW17" s="64">
        <v>80750</v>
      </c>
      <c r="AX17" s="64">
        <v>65952</v>
      </c>
      <c r="AY17" s="64">
        <v>82932</v>
      </c>
      <c r="AZ17" s="190">
        <v>78445</v>
      </c>
      <c r="BA17" s="66">
        <v>67723</v>
      </c>
      <c r="BB17" s="82">
        <v>95783</v>
      </c>
      <c r="BC17" s="64">
        <v>94039</v>
      </c>
      <c r="BD17" s="64">
        <v>98912</v>
      </c>
      <c r="BE17" s="64">
        <v>95750</v>
      </c>
      <c r="BF17" s="82">
        <v>71852</v>
      </c>
      <c r="BG17" s="65">
        <v>75095</v>
      </c>
      <c r="BH17" s="66">
        <v>41758</v>
      </c>
      <c r="BI17" s="82">
        <v>23848</v>
      </c>
      <c r="BJ17" s="64">
        <v>39564</v>
      </c>
      <c r="BK17" s="64">
        <v>45050</v>
      </c>
      <c r="BL17" s="64">
        <v>96132</v>
      </c>
      <c r="BM17" s="64">
        <v>96195</v>
      </c>
      <c r="BN17" s="65">
        <v>85769</v>
      </c>
      <c r="BO17" s="66">
        <v>83618</v>
      </c>
      <c r="BP17" s="82">
        <v>32874</v>
      </c>
      <c r="BQ17" s="64">
        <v>75686</v>
      </c>
      <c r="BR17" s="64">
        <v>98428</v>
      </c>
      <c r="BS17" s="64">
        <v>45007</v>
      </c>
      <c r="BT17" s="64">
        <v>63015</v>
      </c>
      <c r="BU17" s="65">
        <v>56934</v>
      </c>
      <c r="BV17" s="66">
        <v>57095</v>
      </c>
      <c r="BW17" s="62">
        <v>55651</v>
      </c>
      <c r="BX17" s="63">
        <v>42982</v>
      </c>
      <c r="BY17" s="64">
        <v>75693</v>
      </c>
      <c r="BZ17" s="64">
        <v>78503</v>
      </c>
      <c r="CA17" s="64">
        <v>85020</v>
      </c>
      <c r="CB17" s="64">
        <v>83186</v>
      </c>
      <c r="CC17" s="65">
        <v>75795</v>
      </c>
      <c r="CD17" s="66">
        <v>17626</v>
      </c>
      <c r="CE17" s="165">
        <v>16093</v>
      </c>
      <c r="CF17" s="66">
        <v>9417</v>
      </c>
      <c r="CG17" s="165">
        <v>8985</v>
      </c>
    </row>
    <row r="18" spans="1:85" x14ac:dyDescent="0.25">
      <c r="A18" s="266" t="s">
        <v>33</v>
      </c>
      <c r="B18" s="2">
        <v>1</v>
      </c>
      <c r="C18" s="13" t="s">
        <v>25</v>
      </c>
      <c r="D18" s="48">
        <f t="shared" si="5"/>
        <v>3702.9354400000002</v>
      </c>
      <c r="E18" s="49">
        <f t="shared" si="0"/>
        <v>3641</v>
      </c>
      <c r="F18" s="50">
        <f t="shared" si="1"/>
        <v>3755</v>
      </c>
      <c r="G18" s="51">
        <f t="shared" si="2"/>
        <v>3932</v>
      </c>
      <c r="H18" s="51">
        <f t="shared" si="3"/>
        <v>4632</v>
      </c>
      <c r="I18" s="51">
        <f t="shared" si="4"/>
        <v>4205</v>
      </c>
      <c r="J18" s="51">
        <f t="shared" si="4"/>
        <v>3693</v>
      </c>
      <c r="K18" s="48">
        <v>384</v>
      </c>
      <c r="L18" s="50">
        <v>244</v>
      </c>
      <c r="M18" s="50">
        <v>394</v>
      </c>
      <c r="N18" s="51">
        <v>273</v>
      </c>
      <c r="O18" s="51">
        <v>574</v>
      </c>
      <c r="P18" s="51">
        <v>458</v>
      </c>
      <c r="Q18" s="163">
        <v>399</v>
      </c>
      <c r="R18" s="48">
        <v>485</v>
      </c>
      <c r="S18" s="50">
        <v>409</v>
      </c>
      <c r="T18" s="50">
        <v>573</v>
      </c>
      <c r="U18" s="51">
        <v>285</v>
      </c>
      <c r="V18" s="51">
        <v>405</v>
      </c>
      <c r="W18" s="51">
        <v>382</v>
      </c>
      <c r="X18" s="163">
        <v>340</v>
      </c>
      <c r="Y18" s="48">
        <v>453</v>
      </c>
      <c r="Z18" s="50">
        <v>569</v>
      </c>
      <c r="AA18" s="50">
        <v>296</v>
      </c>
      <c r="AB18" s="51">
        <v>368</v>
      </c>
      <c r="AC18" s="51">
        <v>451</v>
      </c>
      <c r="AD18" s="51">
        <v>494</v>
      </c>
      <c r="AE18" s="163">
        <v>403</v>
      </c>
      <c r="AF18" s="48">
        <v>278.93543999999997</v>
      </c>
      <c r="AG18" s="50">
        <v>413</v>
      </c>
      <c r="AH18" s="50">
        <v>303</v>
      </c>
      <c r="AI18" s="51">
        <v>419</v>
      </c>
      <c r="AJ18" s="51">
        <v>552</v>
      </c>
      <c r="AK18" s="51">
        <v>448</v>
      </c>
      <c r="AL18" s="163">
        <v>362</v>
      </c>
      <c r="AM18" s="53">
        <v>315</v>
      </c>
      <c r="AN18" s="80">
        <v>463</v>
      </c>
      <c r="AO18" s="51">
        <v>428</v>
      </c>
      <c r="AP18" s="51">
        <v>380</v>
      </c>
      <c r="AQ18" s="51">
        <v>499</v>
      </c>
      <c r="AR18" s="51">
        <v>461</v>
      </c>
      <c r="AS18" s="188">
        <v>518</v>
      </c>
      <c r="AT18" s="53">
        <v>442</v>
      </c>
      <c r="AU18" s="80">
        <v>287</v>
      </c>
      <c r="AV18" s="51">
        <v>330</v>
      </c>
      <c r="AW18" s="51">
        <v>411</v>
      </c>
      <c r="AX18" s="51">
        <v>366</v>
      </c>
      <c r="AY18" s="51">
        <v>394</v>
      </c>
      <c r="AZ18" s="188">
        <v>445</v>
      </c>
      <c r="BA18" s="53">
        <v>314</v>
      </c>
      <c r="BB18" s="80">
        <v>510</v>
      </c>
      <c r="BC18" s="51">
        <v>447</v>
      </c>
      <c r="BD18" s="51">
        <v>525</v>
      </c>
      <c r="BE18" s="51">
        <v>514</v>
      </c>
      <c r="BF18" s="80">
        <v>364</v>
      </c>
      <c r="BG18" s="52">
        <v>283</v>
      </c>
      <c r="BH18" s="53">
        <v>220</v>
      </c>
      <c r="BI18" s="80">
        <v>164</v>
      </c>
      <c r="BJ18" s="51">
        <v>212</v>
      </c>
      <c r="BK18" s="51">
        <v>250</v>
      </c>
      <c r="BL18" s="51">
        <v>528</v>
      </c>
      <c r="BM18" s="51">
        <v>409</v>
      </c>
      <c r="BN18" s="52">
        <v>358</v>
      </c>
      <c r="BO18" s="53">
        <v>429</v>
      </c>
      <c r="BP18" s="80">
        <v>233</v>
      </c>
      <c r="BQ18" s="51">
        <v>494</v>
      </c>
      <c r="BR18" s="51">
        <v>591</v>
      </c>
      <c r="BS18" s="51">
        <v>252</v>
      </c>
      <c r="BT18" s="51">
        <v>271</v>
      </c>
      <c r="BU18" s="52">
        <v>241</v>
      </c>
      <c r="BV18" s="53">
        <v>382</v>
      </c>
      <c r="BW18" s="49">
        <v>349</v>
      </c>
      <c r="BX18" s="50">
        <v>278</v>
      </c>
      <c r="BY18" s="51">
        <v>430</v>
      </c>
      <c r="BZ18" s="51">
        <v>491</v>
      </c>
      <c r="CA18" s="51">
        <v>524</v>
      </c>
      <c r="CB18" s="51">
        <v>344</v>
      </c>
      <c r="CC18" s="52">
        <v>318</v>
      </c>
      <c r="CD18" s="53">
        <v>129</v>
      </c>
      <c r="CE18" s="163">
        <v>85</v>
      </c>
      <c r="CF18" s="53">
        <v>84</v>
      </c>
      <c r="CG18" s="163">
        <v>61</v>
      </c>
    </row>
    <row r="19" spans="1:85" x14ac:dyDescent="0.25">
      <c r="A19" s="267"/>
      <c r="B19" s="4">
        <v>2</v>
      </c>
      <c r="C19" s="14" t="s">
        <v>26</v>
      </c>
      <c r="D19" s="55">
        <f t="shared" si="5"/>
        <v>128709.10464000015</v>
      </c>
      <c r="E19" s="56">
        <f t="shared" si="0"/>
        <v>126152</v>
      </c>
      <c r="F19" s="57">
        <f t="shared" si="1"/>
        <v>120481</v>
      </c>
      <c r="G19" s="58">
        <f t="shared" si="2"/>
        <v>163667</v>
      </c>
      <c r="H19" s="58">
        <f t="shared" si="3"/>
        <v>157037</v>
      </c>
      <c r="I19" s="58">
        <f t="shared" si="4"/>
        <v>167460</v>
      </c>
      <c r="J19" s="58">
        <f t="shared" si="4"/>
        <v>159550</v>
      </c>
      <c r="K19" s="55">
        <v>7614</v>
      </c>
      <c r="L19" s="57">
        <v>8915</v>
      </c>
      <c r="M19" s="57">
        <v>11528</v>
      </c>
      <c r="N19" s="58">
        <v>12132</v>
      </c>
      <c r="O19" s="58">
        <v>14829</v>
      </c>
      <c r="P19" s="58">
        <v>14985</v>
      </c>
      <c r="Q19" s="164">
        <v>14672</v>
      </c>
      <c r="R19" s="55">
        <v>13271</v>
      </c>
      <c r="S19" s="57">
        <v>12592</v>
      </c>
      <c r="T19" s="57">
        <v>17899</v>
      </c>
      <c r="U19" s="58">
        <v>17870</v>
      </c>
      <c r="V19" s="58">
        <v>12600</v>
      </c>
      <c r="W19" s="58">
        <v>13412</v>
      </c>
      <c r="X19" s="164">
        <v>11606</v>
      </c>
      <c r="Y19" s="55">
        <v>15150</v>
      </c>
      <c r="Z19" s="57">
        <v>15729</v>
      </c>
      <c r="AA19" s="57">
        <v>6976</v>
      </c>
      <c r="AB19" s="58">
        <v>15420</v>
      </c>
      <c r="AC19" s="58">
        <v>14935</v>
      </c>
      <c r="AD19" s="58">
        <v>18618</v>
      </c>
      <c r="AE19" s="164">
        <v>16618</v>
      </c>
      <c r="AF19" s="55">
        <v>8424.1046400001542</v>
      </c>
      <c r="AG19" s="57">
        <v>13501</v>
      </c>
      <c r="AH19" s="57">
        <v>9573</v>
      </c>
      <c r="AI19" s="58">
        <v>17923</v>
      </c>
      <c r="AJ19" s="58">
        <v>19387</v>
      </c>
      <c r="AK19" s="58">
        <v>18043</v>
      </c>
      <c r="AL19" s="164">
        <v>15503</v>
      </c>
      <c r="AM19" s="60">
        <v>15970</v>
      </c>
      <c r="AN19" s="81">
        <v>18257</v>
      </c>
      <c r="AO19" s="58">
        <v>14058</v>
      </c>
      <c r="AP19" s="58">
        <v>18022</v>
      </c>
      <c r="AQ19" s="58">
        <v>16261</v>
      </c>
      <c r="AR19" s="58">
        <v>18461</v>
      </c>
      <c r="AS19" s="189">
        <v>22103</v>
      </c>
      <c r="AT19" s="60">
        <v>19157</v>
      </c>
      <c r="AU19" s="81">
        <v>14781</v>
      </c>
      <c r="AV19" s="58">
        <v>11311</v>
      </c>
      <c r="AW19" s="58">
        <v>17910</v>
      </c>
      <c r="AX19" s="58">
        <v>13281</v>
      </c>
      <c r="AY19" s="58">
        <v>17087</v>
      </c>
      <c r="AZ19" s="189">
        <v>15435</v>
      </c>
      <c r="BA19" s="60">
        <v>12564</v>
      </c>
      <c r="BB19" s="81">
        <v>19869</v>
      </c>
      <c r="BC19" s="58">
        <v>18123</v>
      </c>
      <c r="BD19" s="58">
        <v>19131</v>
      </c>
      <c r="BE19" s="58">
        <v>19433</v>
      </c>
      <c r="BF19" s="81">
        <v>14600</v>
      </c>
      <c r="BG19" s="59">
        <v>15119</v>
      </c>
      <c r="BH19" s="60">
        <v>7812</v>
      </c>
      <c r="BI19" s="81">
        <v>4728</v>
      </c>
      <c r="BJ19" s="58">
        <v>7925</v>
      </c>
      <c r="BK19" s="58">
        <v>8920</v>
      </c>
      <c r="BL19" s="58">
        <v>19577</v>
      </c>
      <c r="BM19" s="58">
        <v>19830</v>
      </c>
      <c r="BN19" s="59">
        <v>18290</v>
      </c>
      <c r="BO19" s="60">
        <v>16564</v>
      </c>
      <c r="BP19" s="81">
        <v>5789</v>
      </c>
      <c r="BQ19" s="58">
        <v>15295</v>
      </c>
      <c r="BR19" s="58">
        <v>20259</v>
      </c>
      <c r="BS19" s="58">
        <v>9588</v>
      </c>
      <c r="BT19" s="58">
        <v>12430</v>
      </c>
      <c r="BU19" s="59">
        <v>12057</v>
      </c>
      <c r="BV19" s="60">
        <v>12183</v>
      </c>
      <c r="BW19" s="56">
        <v>11991</v>
      </c>
      <c r="BX19" s="57">
        <v>7793</v>
      </c>
      <c r="BY19" s="58">
        <v>16080</v>
      </c>
      <c r="BZ19" s="58">
        <v>17146</v>
      </c>
      <c r="CA19" s="58">
        <v>19994</v>
      </c>
      <c r="CB19" s="58">
        <v>18147</v>
      </c>
      <c r="CC19" s="59">
        <v>17875</v>
      </c>
      <c r="CD19" s="60">
        <v>3826</v>
      </c>
      <c r="CE19" s="164">
        <v>3549</v>
      </c>
      <c r="CF19" s="60">
        <v>1991</v>
      </c>
      <c r="CG19" s="164">
        <v>1916</v>
      </c>
    </row>
    <row r="20" spans="1:85" x14ac:dyDescent="0.25">
      <c r="A20" s="267"/>
      <c r="B20" s="4">
        <v>5</v>
      </c>
      <c r="C20" s="14" t="s">
        <v>27</v>
      </c>
      <c r="D20" s="55">
        <f t="shared" si="5"/>
        <v>11140.39378</v>
      </c>
      <c r="E20" s="56">
        <f t="shared" si="0"/>
        <v>11545</v>
      </c>
      <c r="F20" s="57">
        <f t="shared" si="1"/>
        <v>10675</v>
      </c>
      <c r="G20" s="58">
        <f t="shared" si="2"/>
        <v>12853</v>
      </c>
      <c r="H20" s="58">
        <f t="shared" si="3"/>
        <v>10907</v>
      </c>
      <c r="I20" s="58">
        <f t="shared" si="4"/>
        <v>13314</v>
      </c>
      <c r="J20" s="58">
        <f t="shared" si="4"/>
        <v>12817</v>
      </c>
      <c r="K20" s="55">
        <v>721</v>
      </c>
      <c r="L20" s="57">
        <v>989</v>
      </c>
      <c r="M20" s="57">
        <v>1100</v>
      </c>
      <c r="N20" s="58">
        <v>850</v>
      </c>
      <c r="O20" s="58">
        <v>1096</v>
      </c>
      <c r="P20" s="58">
        <v>1035</v>
      </c>
      <c r="Q20" s="164">
        <v>994</v>
      </c>
      <c r="R20" s="55">
        <v>1234</v>
      </c>
      <c r="S20" s="57">
        <v>1244</v>
      </c>
      <c r="T20" s="57">
        <v>1621</v>
      </c>
      <c r="U20" s="58">
        <v>1296</v>
      </c>
      <c r="V20" s="58">
        <v>874</v>
      </c>
      <c r="W20" s="58">
        <v>1010</v>
      </c>
      <c r="X20" s="164">
        <v>946</v>
      </c>
      <c r="Y20" s="55">
        <v>1261</v>
      </c>
      <c r="Z20" s="57">
        <v>1440</v>
      </c>
      <c r="AA20" s="57">
        <v>614</v>
      </c>
      <c r="AB20" s="58">
        <v>1184</v>
      </c>
      <c r="AC20" s="58">
        <v>1038</v>
      </c>
      <c r="AD20" s="58">
        <v>1444</v>
      </c>
      <c r="AE20" s="164">
        <v>1300</v>
      </c>
      <c r="AF20" s="55">
        <v>803.39378000000056</v>
      </c>
      <c r="AG20" s="57">
        <v>1289</v>
      </c>
      <c r="AH20" s="57">
        <v>1016</v>
      </c>
      <c r="AI20" s="58">
        <v>1386</v>
      </c>
      <c r="AJ20" s="58">
        <v>1375</v>
      </c>
      <c r="AK20" s="58">
        <v>1463</v>
      </c>
      <c r="AL20" s="164">
        <v>1280</v>
      </c>
      <c r="AM20" s="60">
        <v>1246</v>
      </c>
      <c r="AN20" s="81">
        <v>1632</v>
      </c>
      <c r="AO20" s="58">
        <v>1330</v>
      </c>
      <c r="AP20" s="58">
        <v>1644</v>
      </c>
      <c r="AQ20" s="58">
        <v>1134</v>
      </c>
      <c r="AR20" s="58">
        <v>1575</v>
      </c>
      <c r="AS20" s="189">
        <v>1647</v>
      </c>
      <c r="AT20" s="60">
        <v>1627</v>
      </c>
      <c r="AU20" s="81">
        <v>1303</v>
      </c>
      <c r="AV20" s="58">
        <v>929</v>
      </c>
      <c r="AW20" s="58">
        <v>1511</v>
      </c>
      <c r="AX20" s="58">
        <v>896</v>
      </c>
      <c r="AY20" s="58">
        <v>1393</v>
      </c>
      <c r="AZ20" s="189">
        <v>1355</v>
      </c>
      <c r="BA20" s="60">
        <v>1119</v>
      </c>
      <c r="BB20" s="81">
        <v>1447</v>
      </c>
      <c r="BC20" s="58">
        <v>1546</v>
      </c>
      <c r="BD20" s="58">
        <v>1642</v>
      </c>
      <c r="BE20" s="58">
        <v>1366</v>
      </c>
      <c r="BF20" s="81">
        <v>1025</v>
      </c>
      <c r="BG20" s="59">
        <v>1202</v>
      </c>
      <c r="BH20" s="60">
        <v>640</v>
      </c>
      <c r="BI20" s="81">
        <v>431</v>
      </c>
      <c r="BJ20" s="58">
        <v>681</v>
      </c>
      <c r="BK20" s="58">
        <v>631</v>
      </c>
      <c r="BL20" s="58">
        <v>1210</v>
      </c>
      <c r="BM20" s="58">
        <v>1630</v>
      </c>
      <c r="BN20" s="59">
        <v>1405</v>
      </c>
      <c r="BO20" s="60">
        <v>1522</v>
      </c>
      <c r="BP20" s="81">
        <v>514</v>
      </c>
      <c r="BQ20" s="58">
        <v>1192</v>
      </c>
      <c r="BR20" s="58">
        <v>1453</v>
      </c>
      <c r="BS20" s="58">
        <v>699</v>
      </c>
      <c r="BT20" s="58">
        <v>1048</v>
      </c>
      <c r="BU20" s="59">
        <v>979</v>
      </c>
      <c r="BV20" s="60">
        <v>967</v>
      </c>
      <c r="BW20" s="56">
        <v>1256</v>
      </c>
      <c r="BX20" s="57">
        <v>646</v>
      </c>
      <c r="BY20" s="58">
        <v>1256</v>
      </c>
      <c r="BZ20" s="58">
        <v>1219</v>
      </c>
      <c r="CA20" s="58">
        <v>1691</v>
      </c>
      <c r="CB20" s="58">
        <v>1709</v>
      </c>
      <c r="CC20" s="59">
        <v>1516</v>
      </c>
      <c r="CD20" s="60">
        <v>305</v>
      </c>
      <c r="CE20" s="164">
        <v>310</v>
      </c>
      <c r="CF20" s="60">
        <v>150</v>
      </c>
      <c r="CG20" s="164">
        <v>104</v>
      </c>
    </row>
    <row r="21" spans="1:85" x14ac:dyDescent="0.25">
      <c r="A21" s="267"/>
      <c r="B21" s="4">
        <v>7</v>
      </c>
      <c r="C21" s="14" t="s">
        <v>28</v>
      </c>
      <c r="D21" s="55">
        <f t="shared" si="5"/>
        <v>24160.153600000005</v>
      </c>
      <c r="E21" s="56">
        <f t="shared" si="0"/>
        <v>25317</v>
      </c>
      <c r="F21" s="57">
        <f t="shared" si="1"/>
        <v>25660</v>
      </c>
      <c r="G21" s="58">
        <f t="shared" si="2"/>
        <v>33766</v>
      </c>
      <c r="H21" s="58">
        <f t="shared" si="3"/>
        <v>32911</v>
      </c>
      <c r="I21" s="58">
        <f t="shared" si="4"/>
        <v>37988</v>
      </c>
      <c r="J21" s="58">
        <f t="shared" si="4"/>
        <v>40132</v>
      </c>
      <c r="K21" s="55">
        <v>1409</v>
      </c>
      <c r="L21" s="57">
        <v>1789</v>
      </c>
      <c r="M21" s="57">
        <v>2292</v>
      </c>
      <c r="N21" s="58">
        <v>2394</v>
      </c>
      <c r="O21" s="58">
        <v>3080</v>
      </c>
      <c r="P21" s="58">
        <v>3051</v>
      </c>
      <c r="Q21" s="164">
        <v>3661</v>
      </c>
      <c r="R21" s="55">
        <v>2440</v>
      </c>
      <c r="S21" s="57">
        <v>2655</v>
      </c>
      <c r="T21" s="57">
        <v>4171</v>
      </c>
      <c r="U21" s="58">
        <v>3363</v>
      </c>
      <c r="V21" s="58">
        <v>2618</v>
      </c>
      <c r="W21" s="58">
        <v>2791</v>
      </c>
      <c r="X21" s="164">
        <v>3020</v>
      </c>
      <c r="Y21" s="55">
        <v>2582</v>
      </c>
      <c r="Z21" s="57">
        <v>2857</v>
      </c>
      <c r="AA21" s="57">
        <v>1466</v>
      </c>
      <c r="AB21" s="58">
        <v>3242</v>
      </c>
      <c r="AC21" s="58">
        <v>3161</v>
      </c>
      <c r="AD21" s="58">
        <v>4039</v>
      </c>
      <c r="AE21" s="164">
        <v>4154</v>
      </c>
      <c r="AF21" s="55">
        <v>1816.1536000000062</v>
      </c>
      <c r="AG21" s="57">
        <v>2682</v>
      </c>
      <c r="AH21" s="57">
        <v>2135</v>
      </c>
      <c r="AI21" s="58">
        <v>3556</v>
      </c>
      <c r="AJ21" s="58">
        <v>4478</v>
      </c>
      <c r="AK21" s="58">
        <v>4238</v>
      </c>
      <c r="AL21" s="164">
        <v>4040</v>
      </c>
      <c r="AM21" s="60">
        <v>2991</v>
      </c>
      <c r="AN21" s="81">
        <v>3672</v>
      </c>
      <c r="AO21" s="58">
        <v>2889</v>
      </c>
      <c r="AP21" s="58">
        <v>4032</v>
      </c>
      <c r="AQ21" s="58">
        <v>3338</v>
      </c>
      <c r="AR21" s="58">
        <v>4124</v>
      </c>
      <c r="AS21" s="189">
        <v>5554</v>
      </c>
      <c r="AT21" s="60">
        <v>3835</v>
      </c>
      <c r="AU21" s="81">
        <v>3098</v>
      </c>
      <c r="AV21" s="58">
        <v>2559</v>
      </c>
      <c r="AW21" s="58">
        <v>3864</v>
      </c>
      <c r="AX21" s="58">
        <v>2718</v>
      </c>
      <c r="AY21" s="58">
        <v>3991</v>
      </c>
      <c r="AZ21" s="189">
        <v>3999</v>
      </c>
      <c r="BA21" s="60">
        <v>2240</v>
      </c>
      <c r="BB21" s="81">
        <v>3889</v>
      </c>
      <c r="BC21" s="58">
        <v>4040</v>
      </c>
      <c r="BD21" s="58">
        <v>4175</v>
      </c>
      <c r="BE21" s="58">
        <v>4238</v>
      </c>
      <c r="BF21" s="81">
        <v>3467</v>
      </c>
      <c r="BG21" s="59">
        <v>3549</v>
      </c>
      <c r="BH21" s="60">
        <v>1424</v>
      </c>
      <c r="BI21" s="81">
        <v>940</v>
      </c>
      <c r="BJ21" s="58">
        <v>1532</v>
      </c>
      <c r="BK21" s="58">
        <v>1841</v>
      </c>
      <c r="BL21" s="58">
        <v>4276</v>
      </c>
      <c r="BM21" s="58">
        <v>4847</v>
      </c>
      <c r="BN21" s="59">
        <v>4390</v>
      </c>
      <c r="BO21" s="60">
        <v>3235</v>
      </c>
      <c r="BP21" s="81">
        <v>1161</v>
      </c>
      <c r="BQ21" s="58">
        <v>2984</v>
      </c>
      <c r="BR21" s="58">
        <v>4063</v>
      </c>
      <c r="BS21" s="58">
        <v>1947</v>
      </c>
      <c r="BT21" s="58">
        <v>3073</v>
      </c>
      <c r="BU21" s="59">
        <v>2940</v>
      </c>
      <c r="BV21" s="60">
        <v>2188</v>
      </c>
      <c r="BW21" s="56">
        <v>2574</v>
      </c>
      <c r="BX21" s="57">
        <v>1592</v>
      </c>
      <c r="BY21" s="58">
        <v>3236</v>
      </c>
      <c r="BZ21" s="58">
        <v>3057</v>
      </c>
      <c r="CA21" s="58">
        <v>4367</v>
      </c>
      <c r="CB21" s="58">
        <v>4825</v>
      </c>
      <c r="CC21" s="59">
        <v>4377</v>
      </c>
      <c r="CD21" s="60">
        <v>920</v>
      </c>
      <c r="CE21" s="164">
        <v>931</v>
      </c>
      <c r="CF21" s="60">
        <v>407</v>
      </c>
      <c r="CG21" s="164">
        <v>434</v>
      </c>
    </row>
    <row r="22" spans="1:85" x14ac:dyDescent="0.25">
      <c r="A22" s="267"/>
      <c r="B22" s="4">
        <v>8</v>
      </c>
      <c r="C22" s="14" t="s">
        <v>29</v>
      </c>
      <c r="D22" s="55">
        <f t="shared" si="5"/>
        <v>1645.8137400000001</v>
      </c>
      <c r="E22" s="56">
        <f t="shared" si="0"/>
        <v>1739</v>
      </c>
      <c r="F22" s="57">
        <f t="shared" si="1"/>
        <v>1236</v>
      </c>
      <c r="G22" s="58">
        <f t="shared" si="2"/>
        <v>1559</v>
      </c>
      <c r="H22" s="58">
        <f t="shared" si="3"/>
        <v>1877</v>
      </c>
      <c r="I22" s="58">
        <f t="shared" si="4"/>
        <v>2408</v>
      </c>
      <c r="J22" s="58">
        <f t="shared" si="4"/>
        <v>1954</v>
      </c>
      <c r="K22" s="55">
        <v>119</v>
      </c>
      <c r="L22" s="57">
        <v>152</v>
      </c>
      <c r="M22" s="57">
        <v>82</v>
      </c>
      <c r="N22" s="58">
        <v>136</v>
      </c>
      <c r="O22" s="58">
        <v>148</v>
      </c>
      <c r="P22" s="58">
        <v>179</v>
      </c>
      <c r="Q22" s="164">
        <v>163</v>
      </c>
      <c r="R22" s="55">
        <v>171</v>
      </c>
      <c r="S22" s="57">
        <v>236</v>
      </c>
      <c r="T22" s="57">
        <v>177</v>
      </c>
      <c r="U22" s="58">
        <v>194</v>
      </c>
      <c r="V22" s="58">
        <v>138</v>
      </c>
      <c r="W22" s="58">
        <v>156</v>
      </c>
      <c r="X22" s="164">
        <v>114</v>
      </c>
      <c r="Y22" s="55">
        <v>135</v>
      </c>
      <c r="Z22" s="57">
        <v>252</v>
      </c>
      <c r="AA22" s="57">
        <v>49</v>
      </c>
      <c r="AB22" s="58">
        <v>139</v>
      </c>
      <c r="AC22" s="58">
        <v>200</v>
      </c>
      <c r="AD22" s="58">
        <v>247</v>
      </c>
      <c r="AE22" s="164">
        <v>242</v>
      </c>
      <c r="AF22" s="55">
        <v>90.813739999999981</v>
      </c>
      <c r="AG22" s="57">
        <v>153</v>
      </c>
      <c r="AH22" s="57">
        <v>100</v>
      </c>
      <c r="AI22" s="58">
        <v>144</v>
      </c>
      <c r="AJ22" s="58">
        <v>212</v>
      </c>
      <c r="AK22" s="58">
        <v>263</v>
      </c>
      <c r="AL22" s="164">
        <v>201</v>
      </c>
      <c r="AM22" s="60">
        <v>164</v>
      </c>
      <c r="AN22" s="81">
        <v>168</v>
      </c>
      <c r="AO22" s="58">
        <v>148</v>
      </c>
      <c r="AP22" s="58">
        <v>200</v>
      </c>
      <c r="AQ22" s="58">
        <v>190</v>
      </c>
      <c r="AR22" s="58">
        <v>288</v>
      </c>
      <c r="AS22" s="189">
        <v>329</v>
      </c>
      <c r="AT22" s="60">
        <v>269</v>
      </c>
      <c r="AU22" s="81">
        <v>151</v>
      </c>
      <c r="AV22" s="58">
        <v>120</v>
      </c>
      <c r="AW22" s="58">
        <v>167</v>
      </c>
      <c r="AX22" s="58">
        <v>187</v>
      </c>
      <c r="AY22" s="58">
        <v>247</v>
      </c>
      <c r="AZ22" s="189">
        <v>195</v>
      </c>
      <c r="BA22" s="60">
        <v>199</v>
      </c>
      <c r="BB22" s="81">
        <v>243</v>
      </c>
      <c r="BC22" s="58">
        <v>154</v>
      </c>
      <c r="BD22" s="58">
        <v>207</v>
      </c>
      <c r="BE22" s="58">
        <v>274</v>
      </c>
      <c r="BF22" s="81">
        <v>231</v>
      </c>
      <c r="BG22" s="59">
        <v>204</v>
      </c>
      <c r="BH22" s="60">
        <v>101</v>
      </c>
      <c r="BI22" s="81">
        <v>79</v>
      </c>
      <c r="BJ22" s="58">
        <v>74</v>
      </c>
      <c r="BK22" s="58">
        <v>77</v>
      </c>
      <c r="BL22" s="58">
        <v>248</v>
      </c>
      <c r="BM22" s="58">
        <v>304</v>
      </c>
      <c r="BN22" s="59">
        <v>169</v>
      </c>
      <c r="BO22" s="60">
        <v>214</v>
      </c>
      <c r="BP22" s="81">
        <v>119</v>
      </c>
      <c r="BQ22" s="58">
        <v>222</v>
      </c>
      <c r="BR22" s="58">
        <v>172</v>
      </c>
      <c r="BS22" s="58">
        <v>154</v>
      </c>
      <c r="BT22" s="58">
        <v>191</v>
      </c>
      <c r="BU22" s="59">
        <v>80</v>
      </c>
      <c r="BV22" s="60">
        <v>183</v>
      </c>
      <c r="BW22" s="56">
        <v>186</v>
      </c>
      <c r="BX22" s="57">
        <v>110</v>
      </c>
      <c r="BY22" s="58">
        <v>123</v>
      </c>
      <c r="BZ22" s="58">
        <v>126</v>
      </c>
      <c r="CA22" s="58">
        <v>302</v>
      </c>
      <c r="CB22" s="58">
        <v>257</v>
      </c>
      <c r="CC22" s="59">
        <v>136</v>
      </c>
      <c r="CD22" s="60">
        <v>48</v>
      </c>
      <c r="CE22" s="164">
        <v>44</v>
      </c>
      <c r="CF22" s="60">
        <v>35</v>
      </c>
      <c r="CG22" s="164">
        <v>23</v>
      </c>
    </row>
    <row r="23" spans="1:85" x14ac:dyDescent="0.25">
      <c r="A23" s="267"/>
      <c r="B23" s="4">
        <v>9</v>
      </c>
      <c r="C23" s="14" t="s">
        <v>30</v>
      </c>
      <c r="D23" s="55">
        <f t="shared" si="5"/>
        <v>10368.44837</v>
      </c>
      <c r="E23" s="56">
        <f t="shared" si="0"/>
        <v>11069</v>
      </c>
      <c r="F23" s="57">
        <f t="shared" si="1"/>
        <v>10470</v>
      </c>
      <c r="G23" s="58">
        <f t="shared" si="2"/>
        <v>10854</v>
      </c>
      <c r="H23" s="58">
        <f t="shared" si="3"/>
        <v>12033</v>
      </c>
      <c r="I23" s="58">
        <f t="shared" si="4"/>
        <v>12826</v>
      </c>
      <c r="J23" s="58">
        <f t="shared" si="4"/>
        <v>13861</v>
      </c>
      <c r="K23" s="55">
        <v>804</v>
      </c>
      <c r="L23" s="57">
        <v>1056</v>
      </c>
      <c r="M23" s="57">
        <v>1400</v>
      </c>
      <c r="N23" s="58">
        <v>1103</v>
      </c>
      <c r="O23" s="58">
        <v>1372</v>
      </c>
      <c r="P23" s="58">
        <v>1295</v>
      </c>
      <c r="Q23" s="164">
        <v>1601</v>
      </c>
      <c r="R23" s="55">
        <v>1119</v>
      </c>
      <c r="S23" s="57">
        <v>1303</v>
      </c>
      <c r="T23" s="57">
        <v>1607</v>
      </c>
      <c r="U23" s="58">
        <v>1349</v>
      </c>
      <c r="V23" s="58">
        <v>901</v>
      </c>
      <c r="W23" s="58">
        <v>1026</v>
      </c>
      <c r="X23" s="164">
        <v>1184</v>
      </c>
      <c r="Y23" s="55">
        <v>1277</v>
      </c>
      <c r="Z23" s="57">
        <v>1186</v>
      </c>
      <c r="AA23" s="57">
        <v>608</v>
      </c>
      <c r="AB23" s="58">
        <v>869</v>
      </c>
      <c r="AC23" s="58">
        <v>1253</v>
      </c>
      <c r="AD23" s="58">
        <v>1454</v>
      </c>
      <c r="AE23" s="164">
        <v>1432</v>
      </c>
      <c r="AF23" s="55">
        <v>419.44837000000007</v>
      </c>
      <c r="AG23" s="57">
        <v>984</v>
      </c>
      <c r="AH23" s="57">
        <v>767</v>
      </c>
      <c r="AI23" s="58">
        <v>1203</v>
      </c>
      <c r="AJ23" s="58">
        <v>1424</v>
      </c>
      <c r="AK23" s="58">
        <v>1356</v>
      </c>
      <c r="AL23" s="164">
        <v>1272</v>
      </c>
      <c r="AM23" s="60">
        <v>1194</v>
      </c>
      <c r="AN23" s="81">
        <v>1411</v>
      </c>
      <c r="AO23" s="58">
        <v>903</v>
      </c>
      <c r="AP23" s="58">
        <v>1037</v>
      </c>
      <c r="AQ23" s="58">
        <v>1251</v>
      </c>
      <c r="AR23" s="58">
        <v>1419</v>
      </c>
      <c r="AS23" s="189">
        <v>1829</v>
      </c>
      <c r="AT23" s="60">
        <v>1448</v>
      </c>
      <c r="AU23" s="81">
        <v>1009</v>
      </c>
      <c r="AV23" s="58">
        <v>934</v>
      </c>
      <c r="AW23" s="58">
        <v>1015</v>
      </c>
      <c r="AX23" s="58">
        <v>1053</v>
      </c>
      <c r="AY23" s="58">
        <v>1135</v>
      </c>
      <c r="AZ23" s="189">
        <v>1337</v>
      </c>
      <c r="BA23" s="60">
        <v>1063</v>
      </c>
      <c r="BB23" s="81">
        <v>1645</v>
      </c>
      <c r="BC23" s="58">
        <v>1504</v>
      </c>
      <c r="BD23" s="58">
        <v>1246</v>
      </c>
      <c r="BE23" s="58">
        <v>1647</v>
      </c>
      <c r="BF23" s="81">
        <v>1020</v>
      </c>
      <c r="BG23" s="59">
        <v>1325</v>
      </c>
      <c r="BH23" s="60">
        <v>641</v>
      </c>
      <c r="BI23" s="81">
        <v>640</v>
      </c>
      <c r="BJ23" s="58">
        <v>643</v>
      </c>
      <c r="BK23" s="58">
        <v>614</v>
      </c>
      <c r="BL23" s="58">
        <v>1529</v>
      </c>
      <c r="BM23" s="58">
        <v>1473</v>
      </c>
      <c r="BN23" s="59">
        <v>1311</v>
      </c>
      <c r="BO23" s="60">
        <v>1358</v>
      </c>
      <c r="BP23" s="81">
        <v>656</v>
      </c>
      <c r="BQ23" s="58">
        <v>1029</v>
      </c>
      <c r="BR23" s="58">
        <v>1189</v>
      </c>
      <c r="BS23" s="58">
        <v>679</v>
      </c>
      <c r="BT23" s="58">
        <v>1025</v>
      </c>
      <c r="BU23" s="59">
        <v>891</v>
      </c>
      <c r="BV23" s="60">
        <v>1045</v>
      </c>
      <c r="BW23" s="56">
        <v>1179</v>
      </c>
      <c r="BX23" s="57">
        <v>1075</v>
      </c>
      <c r="BY23" s="58">
        <v>1229</v>
      </c>
      <c r="BZ23" s="58">
        <v>924</v>
      </c>
      <c r="CA23" s="58">
        <v>1623</v>
      </c>
      <c r="CB23" s="58">
        <v>1679</v>
      </c>
      <c r="CC23" s="59">
        <v>1541</v>
      </c>
      <c r="CD23" s="60">
        <v>368</v>
      </c>
      <c r="CE23" s="164">
        <v>377</v>
      </c>
      <c r="CF23" s="60">
        <v>233</v>
      </c>
      <c r="CG23" s="164">
        <v>138</v>
      </c>
    </row>
    <row r="24" spans="1:85" s="8" customFormat="1" ht="13.5" customHeight="1" thickBot="1" x14ac:dyDescent="0.3">
      <c r="A24" s="268"/>
      <c r="B24" s="6">
        <v>10</v>
      </c>
      <c r="C24" s="15" t="s">
        <v>31</v>
      </c>
      <c r="D24" s="61">
        <f t="shared" si="5"/>
        <v>179726.84957000022</v>
      </c>
      <c r="E24" s="62">
        <f t="shared" si="0"/>
        <v>179463</v>
      </c>
      <c r="F24" s="63">
        <f t="shared" si="1"/>
        <v>172277</v>
      </c>
      <c r="G24" s="64">
        <f t="shared" si="2"/>
        <v>226631</v>
      </c>
      <c r="H24" s="64">
        <f t="shared" si="3"/>
        <v>219397</v>
      </c>
      <c r="I24" s="64">
        <f t="shared" si="4"/>
        <v>238201</v>
      </c>
      <c r="J24" s="64">
        <f t="shared" si="4"/>
        <v>232007</v>
      </c>
      <c r="K24" s="61">
        <v>11051</v>
      </c>
      <c r="L24" s="63">
        <v>13145</v>
      </c>
      <c r="M24" s="63">
        <v>16796</v>
      </c>
      <c r="N24" s="64">
        <v>16888</v>
      </c>
      <c r="O24" s="64">
        <v>21099</v>
      </c>
      <c r="P24" s="64">
        <v>21003</v>
      </c>
      <c r="Q24" s="165">
        <v>21490</v>
      </c>
      <c r="R24" s="61">
        <v>18720</v>
      </c>
      <c r="S24" s="63">
        <v>18439</v>
      </c>
      <c r="T24" s="63">
        <v>26048</v>
      </c>
      <c r="U24" s="64">
        <v>24357</v>
      </c>
      <c r="V24" s="64">
        <v>17536</v>
      </c>
      <c r="W24" s="64">
        <v>18777</v>
      </c>
      <c r="X24" s="165">
        <v>17210</v>
      </c>
      <c r="Y24" s="61">
        <v>20858</v>
      </c>
      <c r="Z24" s="63">
        <v>22033</v>
      </c>
      <c r="AA24" s="63">
        <v>10009</v>
      </c>
      <c r="AB24" s="64">
        <v>21222</v>
      </c>
      <c r="AC24" s="64">
        <v>21038</v>
      </c>
      <c r="AD24" s="64">
        <v>26296</v>
      </c>
      <c r="AE24" s="165">
        <v>24149</v>
      </c>
      <c r="AF24" s="61">
        <v>11832.84957000023</v>
      </c>
      <c r="AG24" s="63">
        <v>19022</v>
      </c>
      <c r="AH24" s="63">
        <v>13894</v>
      </c>
      <c r="AI24" s="64">
        <v>24631</v>
      </c>
      <c r="AJ24" s="64">
        <v>27428</v>
      </c>
      <c r="AK24" s="64">
        <v>25811</v>
      </c>
      <c r="AL24" s="165">
        <v>22658</v>
      </c>
      <c r="AM24" s="66">
        <v>21880</v>
      </c>
      <c r="AN24" s="82">
        <v>25603</v>
      </c>
      <c r="AO24" s="64">
        <v>19756</v>
      </c>
      <c r="AP24" s="64">
        <v>25315</v>
      </c>
      <c r="AQ24" s="64">
        <v>22673</v>
      </c>
      <c r="AR24" s="64">
        <v>26328</v>
      </c>
      <c r="AS24" s="190">
        <v>31980</v>
      </c>
      <c r="AT24" s="66">
        <v>26778</v>
      </c>
      <c r="AU24" s="82">
        <v>20629</v>
      </c>
      <c r="AV24" s="64">
        <v>16183</v>
      </c>
      <c r="AW24" s="64">
        <v>24878</v>
      </c>
      <c r="AX24" s="64">
        <v>18501</v>
      </c>
      <c r="AY24" s="64">
        <v>24247</v>
      </c>
      <c r="AZ24" s="190">
        <v>22766</v>
      </c>
      <c r="BA24" s="66">
        <v>17499</v>
      </c>
      <c r="BB24" s="82">
        <v>27603</v>
      </c>
      <c r="BC24" s="64">
        <v>25814</v>
      </c>
      <c r="BD24" s="64">
        <v>26926</v>
      </c>
      <c r="BE24" s="64">
        <v>27472</v>
      </c>
      <c r="BF24" s="82">
        <v>20707</v>
      </c>
      <c r="BG24" s="65">
        <v>21682</v>
      </c>
      <c r="BH24" s="66">
        <v>10838</v>
      </c>
      <c r="BI24" s="82">
        <v>6982</v>
      </c>
      <c r="BJ24" s="64">
        <v>11067</v>
      </c>
      <c r="BK24" s="64">
        <v>12333</v>
      </c>
      <c r="BL24" s="64">
        <v>27368</v>
      </c>
      <c r="BM24" s="64">
        <v>28493</v>
      </c>
      <c r="BN24" s="65">
        <v>25923</v>
      </c>
      <c r="BO24" s="66">
        <v>23322</v>
      </c>
      <c r="BP24" s="82">
        <v>8472</v>
      </c>
      <c r="BQ24" s="64">
        <v>21216</v>
      </c>
      <c r="BR24" s="64">
        <v>27727</v>
      </c>
      <c r="BS24" s="64">
        <v>13319</v>
      </c>
      <c r="BT24" s="64">
        <v>18038</v>
      </c>
      <c r="BU24" s="65">
        <v>17188</v>
      </c>
      <c r="BV24" s="66">
        <v>16948</v>
      </c>
      <c r="BW24" s="62">
        <v>17535</v>
      </c>
      <c r="BX24" s="63">
        <v>11494</v>
      </c>
      <c r="BY24" s="64">
        <v>22354</v>
      </c>
      <c r="BZ24" s="64">
        <v>22963</v>
      </c>
      <c r="CA24" s="64">
        <v>28501</v>
      </c>
      <c r="CB24" s="64">
        <v>26961</v>
      </c>
      <c r="CC24" s="65">
        <v>25763</v>
      </c>
      <c r="CD24" s="66">
        <v>5596</v>
      </c>
      <c r="CE24" s="165">
        <v>5296</v>
      </c>
      <c r="CF24" s="66">
        <v>2900</v>
      </c>
      <c r="CG24" s="165">
        <v>2676</v>
      </c>
    </row>
    <row r="25" spans="1:85" ht="12.75" customHeight="1" x14ac:dyDescent="0.25">
      <c r="A25" s="266" t="s">
        <v>34</v>
      </c>
      <c r="B25" s="2">
        <v>1</v>
      </c>
      <c r="C25" s="13" t="s">
        <v>25</v>
      </c>
      <c r="D25" s="48">
        <f t="shared" si="5"/>
        <v>2967.7338399999999</v>
      </c>
      <c r="E25" s="49">
        <f t="shared" si="0"/>
        <v>3143</v>
      </c>
      <c r="F25" s="50">
        <f t="shared" si="1"/>
        <v>2775</v>
      </c>
      <c r="G25" s="51">
        <f t="shared" si="2"/>
        <v>2252</v>
      </c>
      <c r="H25" s="51">
        <f t="shared" si="3"/>
        <v>2921</v>
      </c>
      <c r="I25" s="51">
        <f t="shared" si="4"/>
        <v>3655</v>
      </c>
      <c r="J25" s="51">
        <f t="shared" si="4"/>
        <v>3300</v>
      </c>
      <c r="K25" s="48">
        <v>272</v>
      </c>
      <c r="L25" s="50">
        <v>248</v>
      </c>
      <c r="M25" s="50">
        <v>383</v>
      </c>
      <c r="N25" s="51">
        <v>159</v>
      </c>
      <c r="O25" s="51">
        <v>233</v>
      </c>
      <c r="P25" s="51">
        <v>389</v>
      </c>
      <c r="Q25" s="163">
        <v>331</v>
      </c>
      <c r="R25" s="48">
        <v>347</v>
      </c>
      <c r="S25" s="50">
        <v>313</v>
      </c>
      <c r="T25" s="50">
        <v>507</v>
      </c>
      <c r="U25" s="51">
        <v>211</v>
      </c>
      <c r="V25" s="51">
        <v>175</v>
      </c>
      <c r="W25" s="51">
        <v>317</v>
      </c>
      <c r="X25" s="163">
        <v>298</v>
      </c>
      <c r="Y25" s="48">
        <v>353</v>
      </c>
      <c r="Z25" s="50">
        <v>376</v>
      </c>
      <c r="AA25" s="50">
        <v>179</v>
      </c>
      <c r="AB25" s="51">
        <v>204</v>
      </c>
      <c r="AC25" s="51">
        <v>290</v>
      </c>
      <c r="AD25" s="51">
        <v>441</v>
      </c>
      <c r="AE25" s="163">
        <v>488</v>
      </c>
      <c r="AF25" s="48">
        <v>253.73384000000001</v>
      </c>
      <c r="AG25" s="50">
        <v>346</v>
      </c>
      <c r="AH25" s="50">
        <v>190</v>
      </c>
      <c r="AI25" s="51">
        <v>180</v>
      </c>
      <c r="AJ25" s="51">
        <v>329</v>
      </c>
      <c r="AK25" s="51">
        <v>463</v>
      </c>
      <c r="AL25" s="163">
        <v>318</v>
      </c>
      <c r="AM25" s="53">
        <v>314</v>
      </c>
      <c r="AN25" s="80">
        <v>369</v>
      </c>
      <c r="AO25" s="51">
        <v>239</v>
      </c>
      <c r="AP25" s="51">
        <v>202</v>
      </c>
      <c r="AQ25" s="51">
        <v>273</v>
      </c>
      <c r="AR25" s="51">
        <v>453</v>
      </c>
      <c r="AS25" s="188">
        <v>425</v>
      </c>
      <c r="AT25" s="53">
        <v>416</v>
      </c>
      <c r="AU25" s="80">
        <v>289</v>
      </c>
      <c r="AV25" s="51">
        <v>207</v>
      </c>
      <c r="AW25" s="51">
        <v>242</v>
      </c>
      <c r="AX25" s="51">
        <v>254</v>
      </c>
      <c r="AY25" s="51">
        <v>337</v>
      </c>
      <c r="AZ25" s="188">
        <v>324</v>
      </c>
      <c r="BA25" s="53">
        <v>299</v>
      </c>
      <c r="BB25" s="80">
        <v>438</v>
      </c>
      <c r="BC25" s="51">
        <v>419</v>
      </c>
      <c r="BD25" s="51">
        <v>287</v>
      </c>
      <c r="BE25" s="51">
        <v>429</v>
      </c>
      <c r="BF25" s="80">
        <v>329</v>
      </c>
      <c r="BG25" s="52">
        <v>278</v>
      </c>
      <c r="BH25" s="53">
        <v>185</v>
      </c>
      <c r="BI25" s="80">
        <v>185</v>
      </c>
      <c r="BJ25" s="51">
        <v>163</v>
      </c>
      <c r="BK25" s="51">
        <v>171</v>
      </c>
      <c r="BL25" s="51">
        <v>414</v>
      </c>
      <c r="BM25" s="51">
        <v>362</v>
      </c>
      <c r="BN25" s="52">
        <v>272</v>
      </c>
      <c r="BO25" s="53">
        <v>363</v>
      </c>
      <c r="BP25" s="80">
        <v>250</v>
      </c>
      <c r="BQ25" s="51">
        <v>182</v>
      </c>
      <c r="BR25" s="51">
        <v>343</v>
      </c>
      <c r="BS25" s="51">
        <v>158</v>
      </c>
      <c r="BT25" s="51">
        <v>224</v>
      </c>
      <c r="BU25" s="52">
        <v>202</v>
      </c>
      <c r="BV25" s="53">
        <v>165</v>
      </c>
      <c r="BW25" s="49">
        <v>329</v>
      </c>
      <c r="BX25" s="50">
        <v>306</v>
      </c>
      <c r="BY25" s="51">
        <v>253</v>
      </c>
      <c r="BZ25" s="51">
        <v>366</v>
      </c>
      <c r="CA25" s="51">
        <v>340</v>
      </c>
      <c r="CB25" s="51">
        <v>364</v>
      </c>
      <c r="CC25" s="52">
        <v>309</v>
      </c>
      <c r="CD25" s="53">
        <v>65</v>
      </c>
      <c r="CE25" s="163">
        <v>81</v>
      </c>
      <c r="CF25" s="53">
        <v>73</v>
      </c>
      <c r="CG25" s="163">
        <v>56</v>
      </c>
    </row>
    <row r="26" spans="1:85" x14ac:dyDescent="0.25">
      <c r="A26" s="267"/>
      <c r="B26" s="4">
        <v>2</v>
      </c>
      <c r="C26" s="14" t="s">
        <v>26</v>
      </c>
      <c r="D26" s="55">
        <f t="shared" si="5"/>
        <v>38648.853389999989</v>
      </c>
      <c r="E26" s="56">
        <f t="shared" si="0"/>
        <v>37666</v>
      </c>
      <c r="F26" s="57">
        <f t="shared" si="1"/>
        <v>34224</v>
      </c>
      <c r="G26" s="58">
        <f t="shared" si="2"/>
        <v>43584</v>
      </c>
      <c r="H26" s="58">
        <f t="shared" si="3"/>
        <v>43470</v>
      </c>
      <c r="I26" s="58">
        <f t="shared" si="4"/>
        <v>47190</v>
      </c>
      <c r="J26" s="58">
        <f t="shared" si="4"/>
        <v>42150</v>
      </c>
      <c r="K26" s="55">
        <v>2313</v>
      </c>
      <c r="L26" s="57">
        <v>2448</v>
      </c>
      <c r="M26" s="57">
        <v>3075</v>
      </c>
      <c r="N26" s="58">
        <v>3007</v>
      </c>
      <c r="O26" s="58">
        <v>3478</v>
      </c>
      <c r="P26" s="58">
        <v>3797</v>
      </c>
      <c r="Q26" s="164">
        <v>3536</v>
      </c>
      <c r="R26" s="55">
        <v>4167</v>
      </c>
      <c r="S26" s="57">
        <v>4086</v>
      </c>
      <c r="T26" s="57">
        <v>5558</v>
      </c>
      <c r="U26" s="58">
        <v>4826</v>
      </c>
      <c r="V26" s="58">
        <v>3645</v>
      </c>
      <c r="W26" s="58">
        <v>3933</v>
      </c>
      <c r="X26" s="164">
        <v>3329</v>
      </c>
      <c r="Y26" s="55">
        <v>4639</v>
      </c>
      <c r="Z26" s="57">
        <v>4797</v>
      </c>
      <c r="AA26" s="57">
        <v>1971</v>
      </c>
      <c r="AB26" s="58">
        <v>4412</v>
      </c>
      <c r="AC26" s="58">
        <v>4292</v>
      </c>
      <c r="AD26" s="58">
        <v>5729</v>
      </c>
      <c r="AE26" s="164">
        <v>4741</v>
      </c>
      <c r="AF26" s="55">
        <v>2762.8533899999916</v>
      </c>
      <c r="AG26" s="57">
        <v>3953</v>
      </c>
      <c r="AH26" s="57">
        <v>2461</v>
      </c>
      <c r="AI26" s="58">
        <v>4661</v>
      </c>
      <c r="AJ26" s="58">
        <v>5364</v>
      </c>
      <c r="AK26" s="58">
        <v>5326</v>
      </c>
      <c r="AL26" s="164">
        <v>4003</v>
      </c>
      <c r="AM26" s="60">
        <v>4917</v>
      </c>
      <c r="AN26" s="81">
        <v>5338</v>
      </c>
      <c r="AO26" s="58">
        <v>3580</v>
      </c>
      <c r="AP26" s="58">
        <v>4318</v>
      </c>
      <c r="AQ26" s="58">
        <v>4580</v>
      </c>
      <c r="AR26" s="58">
        <v>5324</v>
      </c>
      <c r="AS26" s="189">
        <v>6090</v>
      </c>
      <c r="AT26" s="60">
        <v>5914</v>
      </c>
      <c r="AU26" s="81">
        <v>4440</v>
      </c>
      <c r="AV26" s="58">
        <v>3080</v>
      </c>
      <c r="AW26" s="58">
        <v>4842</v>
      </c>
      <c r="AX26" s="58">
        <v>3589</v>
      </c>
      <c r="AY26" s="58">
        <v>5031</v>
      </c>
      <c r="AZ26" s="189">
        <v>4185</v>
      </c>
      <c r="BA26" s="60">
        <v>4056</v>
      </c>
      <c r="BB26" s="81">
        <v>6188</v>
      </c>
      <c r="BC26" s="58">
        <v>5667</v>
      </c>
      <c r="BD26" s="58">
        <v>5823</v>
      </c>
      <c r="BE26" s="58">
        <v>5515</v>
      </c>
      <c r="BF26" s="81">
        <v>4223</v>
      </c>
      <c r="BG26" s="59">
        <v>4365</v>
      </c>
      <c r="BH26" s="60">
        <v>2372</v>
      </c>
      <c r="BI26" s="81">
        <v>1647</v>
      </c>
      <c r="BJ26" s="58">
        <v>2266</v>
      </c>
      <c r="BK26" s="58">
        <v>2400</v>
      </c>
      <c r="BL26" s="58">
        <v>5293</v>
      </c>
      <c r="BM26" s="58">
        <v>5627</v>
      </c>
      <c r="BN26" s="59">
        <v>4560</v>
      </c>
      <c r="BO26" s="60">
        <v>4591</v>
      </c>
      <c r="BP26" s="81">
        <v>2108</v>
      </c>
      <c r="BQ26" s="58">
        <v>4050</v>
      </c>
      <c r="BR26" s="58">
        <v>5205</v>
      </c>
      <c r="BS26" s="58">
        <v>2585</v>
      </c>
      <c r="BT26" s="58">
        <v>3595</v>
      </c>
      <c r="BU26" s="59">
        <v>2877</v>
      </c>
      <c r="BV26" s="60">
        <v>2917</v>
      </c>
      <c r="BW26" s="56">
        <v>2661</v>
      </c>
      <c r="BX26" s="57">
        <v>2516</v>
      </c>
      <c r="BY26" s="58">
        <v>4090</v>
      </c>
      <c r="BZ26" s="58">
        <v>5129</v>
      </c>
      <c r="CA26" s="58">
        <v>4605</v>
      </c>
      <c r="CB26" s="58">
        <v>4464</v>
      </c>
      <c r="CC26" s="59">
        <v>3672</v>
      </c>
      <c r="CD26" s="60">
        <v>938</v>
      </c>
      <c r="CE26" s="164">
        <v>775</v>
      </c>
      <c r="CF26" s="60">
        <v>444</v>
      </c>
      <c r="CG26" s="164">
        <v>282</v>
      </c>
    </row>
    <row r="27" spans="1:85" x14ac:dyDescent="0.25">
      <c r="A27" s="267"/>
      <c r="B27" s="4">
        <v>5</v>
      </c>
      <c r="C27" s="14" t="s">
        <v>27</v>
      </c>
      <c r="D27" s="55">
        <f t="shared" si="5"/>
        <v>7065.5087899999999</v>
      </c>
      <c r="E27" s="56">
        <f t="shared" si="0"/>
        <v>7835</v>
      </c>
      <c r="F27" s="57">
        <f t="shared" si="1"/>
        <v>7251</v>
      </c>
      <c r="G27" s="58">
        <f t="shared" si="2"/>
        <v>6876</v>
      </c>
      <c r="H27" s="58">
        <f t="shared" si="3"/>
        <v>7009</v>
      </c>
      <c r="I27" s="58">
        <f t="shared" si="4"/>
        <v>7371</v>
      </c>
      <c r="J27" s="58">
        <f t="shared" si="4"/>
        <v>7837</v>
      </c>
      <c r="K27" s="55">
        <v>520</v>
      </c>
      <c r="L27" s="57">
        <v>703</v>
      </c>
      <c r="M27" s="57">
        <v>989</v>
      </c>
      <c r="N27" s="58">
        <v>546</v>
      </c>
      <c r="O27" s="58">
        <v>753</v>
      </c>
      <c r="P27" s="58">
        <v>628</v>
      </c>
      <c r="Q27" s="164">
        <v>625</v>
      </c>
      <c r="R27" s="55">
        <v>664</v>
      </c>
      <c r="S27" s="57">
        <v>960</v>
      </c>
      <c r="T27" s="57">
        <v>1226</v>
      </c>
      <c r="U27" s="58">
        <v>781</v>
      </c>
      <c r="V27" s="58">
        <v>637</v>
      </c>
      <c r="W27" s="58">
        <v>613</v>
      </c>
      <c r="X27" s="164">
        <v>602</v>
      </c>
      <c r="Y27" s="55">
        <v>844</v>
      </c>
      <c r="Z27" s="57">
        <v>1007</v>
      </c>
      <c r="AA27" s="57">
        <v>408</v>
      </c>
      <c r="AB27" s="58">
        <v>599</v>
      </c>
      <c r="AC27" s="58">
        <v>741</v>
      </c>
      <c r="AD27" s="58">
        <v>788</v>
      </c>
      <c r="AE27" s="164">
        <v>881</v>
      </c>
      <c r="AF27" s="55">
        <v>421.50878999999992</v>
      </c>
      <c r="AG27" s="57">
        <v>811</v>
      </c>
      <c r="AH27" s="57">
        <v>571</v>
      </c>
      <c r="AI27" s="58">
        <v>714</v>
      </c>
      <c r="AJ27" s="58">
        <v>891</v>
      </c>
      <c r="AK27" s="58">
        <v>822</v>
      </c>
      <c r="AL27" s="164">
        <v>780</v>
      </c>
      <c r="AM27" s="60">
        <v>835</v>
      </c>
      <c r="AN27" s="81">
        <v>928</v>
      </c>
      <c r="AO27" s="58">
        <v>769</v>
      </c>
      <c r="AP27" s="58">
        <v>713</v>
      </c>
      <c r="AQ27" s="58">
        <v>793</v>
      </c>
      <c r="AR27" s="58">
        <v>908</v>
      </c>
      <c r="AS27" s="189">
        <v>1094</v>
      </c>
      <c r="AT27" s="60">
        <v>1003</v>
      </c>
      <c r="AU27" s="81">
        <v>760</v>
      </c>
      <c r="AV27" s="58">
        <v>594</v>
      </c>
      <c r="AW27" s="58">
        <v>807</v>
      </c>
      <c r="AX27" s="58">
        <v>598</v>
      </c>
      <c r="AY27" s="58">
        <v>751</v>
      </c>
      <c r="AZ27" s="189">
        <v>796</v>
      </c>
      <c r="BA27" s="60">
        <v>710</v>
      </c>
      <c r="BB27" s="81">
        <v>1109</v>
      </c>
      <c r="BC27" s="58">
        <v>949</v>
      </c>
      <c r="BD27" s="58">
        <v>686</v>
      </c>
      <c r="BE27" s="58">
        <v>713</v>
      </c>
      <c r="BF27" s="81">
        <v>671</v>
      </c>
      <c r="BG27" s="59">
        <v>680</v>
      </c>
      <c r="BH27" s="60">
        <v>442</v>
      </c>
      <c r="BI27" s="81">
        <v>361</v>
      </c>
      <c r="BJ27" s="58">
        <v>412</v>
      </c>
      <c r="BK27" s="58">
        <v>386</v>
      </c>
      <c r="BL27" s="58">
        <v>689</v>
      </c>
      <c r="BM27" s="58">
        <v>804</v>
      </c>
      <c r="BN27" s="59">
        <v>889</v>
      </c>
      <c r="BO27" s="60">
        <v>895</v>
      </c>
      <c r="BP27" s="81">
        <v>468</v>
      </c>
      <c r="BQ27" s="58">
        <v>743</v>
      </c>
      <c r="BR27" s="58">
        <v>864</v>
      </c>
      <c r="BS27" s="58">
        <v>409</v>
      </c>
      <c r="BT27" s="58">
        <v>522</v>
      </c>
      <c r="BU27" s="59">
        <v>681</v>
      </c>
      <c r="BV27" s="60">
        <v>731</v>
      </c>
      <c r="BW27" s="56">
        <v>728</v>
      </c>
      <c r="BX27" s="57">
        <v>590</v>
      </c>
      <c r="BY27" s="58">
        <v>780</v>
      </c>
      <c r="BZ27" s="58">
        <v>785</v>
      </c>
      <c r="CA27" s="58">
        <v>864</v>
      </c>
      <c r="CB27" s="58">
        <v>809</v>
      </c>
      <c r="CC27" s="59">
        <v>963</v>
      </c>
      <c r="CD27" s="60">
        <v>150</v>
      </c>
      <c r="CE27" s="164">
        <v>178</v>
      </c>
      <c r="CF27" s="60">
        <v>108</v>
      </c>
      <c r="CG27" s="164">
        <v>61</v>
      </c>
    </row>
    <row r="28" spans="1:85" x14ac:dyDescent="0.25">
      <c r="A28" s="267"/>
      <c r="B28" s="4">
        <v>8</v>
      </c>
      <c r="C28" s="14" t="s">
        <v>29</v>
      </c>
      <c r="D28" s="55">
        <f t="shared" si="5"/>
        <v>1178.3806400000001</v>
      </c>
      <c r="E28" s="56">
        <f t="shared" si="0"/>
        <v>1117</v>
      </c>
      <c r="F28" s="57">
        <f t="shared" si="1"/>
        <v>1100</v>
      </c>
      <c r="G28" s="58">
        <f t="shared" si="2"/>
        <v>1577</v>
      </c>
      <c r="H28" s="58">
        <f t="shared" si="3"/>
        <v>1416</v>
      </c>
      <c r="I28" s="58">
        <f t="shared" si="4"/>
        <v>1528</v>
      </c>
      <c r="J28" s="58">
        <f t="shared" si="4"/>
        <v>1616</v>
      </c>
      <c r="K28" s="55">
        <v>99</v>
      </c>
      <c r="L28" s="57">
        <v>105</v>
      </c>
      <c r="M28" s="57">
        <v>157</v>
      </c>
      <c r="N28" s="58">
        <v>112</v>
      </c>
      <c r="O28" s="58">
        <v>78</v>
      </c>
      <c r="P28" s="58">
        <v>136</v>
      </c>
      <c r="Q28" s="164">
        <v>152</v>
      </c>
      <c r="R28" s="55">
        <v>112</v>
      </c>
      <c r="S28" s="57">
        <v>182</v>
      </c>
      <c r="T28" s="57">
        <v>269</v>
      </c>
      <c r="U28" s="58">
        <v>234</v>
      </c>
      <c r="V28" s="58">
        <v>100</v>
      </c>
      <c r="W28" s="58">
        <v>100</v>
      </c>
      <c r="X28" s="164">
        <v>127</v>
      </c>
      <c r="Y28" s="55">
        <v>78</v>
      </c>
      <c r="Z28" s="57">
        <v>154</v>
      </c>
      <c r="AA28" s="57">
        <v>40</v>
      </c>
      <c r="AB28" s="58">
        <v>135</v>
      </c>
      <c r="AC28" s="58">
        <v>167</v>
      </c>
      <c r="AD28" s="58">
        <v>159</v>
      </c>
      <c r="AE28" s="164">
        <v>173</v>
      </c>
      <c r="AF28" s="55">
        <v>93.380640000000014</v>
      </c>
      <c r="AG28" s="57">
        <v>120</v>
      </c>
      <c r="AH28" s="57">
        <v>65</v>
      </c>
      <c r="AI28" s="58">
        <v>112</v>
      </c>
      <c r="AJ28" s="58">
        <v>214</v>
      </c>
      <c r="AK28" s="58">
        <v>169</v>
      </c>
      <c r="AL28" s="164">
        <v>171</v>
      </c>
      <c r="AM28" s="60">
        <v>116</v>
      </c>
      <c r="AN28" s="81">
        <v>124</v>
      </c>
      <c r="AO28" s="58">
        <v>99</v>
      </c>
      <c r="AP28" s="58">
        <v>181</v>
      </c>
      <c r="AQ28" s="58">
        <v>162</v>
      </c>
      <c r="AR28" s="58">
        <v>127</v>
      </c>
      <c r="AS28" s="189">
        <v>194</v>
      </c>
      <c r="AT28" s="60">
        <v>207</v>
      </c>
      <c r="AU28" s="81">
        <v>107</v>
      </c>
      <c r="AV28" s="58">
        <v>64</v>
      </c>
      <c r="AW28" s="58">
        <v>134</v>
      </c>
      <c r="AX28" s="58">
        <v>196</v>
      </c>
      <c r="AY28" s="58">
        <v>172</v>
      </c>
      <c r="AZ28" s="189">
        <v>117</v>
      </c>
      <c r="BA28" s="60">
        <v>123</v>
      </c>
      <c r="BB28" s="81">
        <v>177</v>
      </c>
      <c r="BC28" s="58">
        <v>175</v>
      </c>
      <c r="BD28" s="58">
        <v>182</v>
      </c>
      <c r="BE28" s="58">
        <v>154</v>
      </c>
      <c r="BF28" s="81">
        <v>118</v>
      </c>
      <c r="BG28" s="59">
        <v>146</v>
      </c>
      <c r="BH28" s="60">
        <v>90</v>
      </c>
      <c r="BI28" s="81">
        <v>21</v>
      </c>
      <c r="BJ28" s="58">
        <v>75</v>
      </c>
      <c r="BK28" s="58">
        <v>95</v>
      </c>
      <c r="BL28" s="58">
        <v>127</v>
      </c>
      <c r="BM28" s="58">
        <v>240</v>
      </c>
      <c r="BN28" s="59">
        <v>227</v>
      </c>
      <c r="BO28" s="60">
        <v>149</v>
      </c>
      <c r="BP28" s="81">
        <v>23</v>
      </c>
      <c r="BQ28" s="58">
        <v>111</v>
      </c>
      <c r="BR28" s="58">
        <v>209</v>
      </c>
      <c r="BS28" s="58">
        <v>66</v>
      </c>
      <c r="BT28" s="58">
        <v>142</v>
      </c>
      <c r="BU28" s="59">
        <v>110</v>
      </c>
      <c r="BV28" s="60">
        <v>111</v>
      </c>
      <c r="BW28" s="56">
        <v>104</v>
      </c>
      <c r="BX28" s="57">
        <v>45</v>
      </c>
      <c r="BY28" s="58">
        <v>183</v>
      </c>
      <c r="BZ28" s="58">
        <v>152</v>
      </c>
      <c r="CA28" s="58">
        <v>165</v>
      </c>
      <c r="CB28" s="58">
        <v>199</v>
      </c>
      <c r="CC28" s="59">
        <v>178</v>
      </c>
      <c r="CD28" s="60">
        <v>25</v>
      </c>
      <c r="CE28" s="164">
        <v>41</v>
      </c>
      <c r="CF28" s="60">
        <v>12</v>
      </c>
      <c r="CG28" s="164">
        <v>6</v>
      </c>
    </row>
    <row r="29" spans="1:85" x14ac:dyDescent="0.25">
      <c r="A29" s="267"/>
      <c r="B29" s="4">
        <v>9</v>
      </c>
      <c r="C29" s="14" t="s">
        <v>30</v>
      </c>
      <c r="D29" s="55">
        <f t="shared" si="5"/>
        <v>1879.16788</v>
      </c>
      <c r="E29" s="56">
        <f t="shared" si="0"/>
        <v>1663</v>
      </c>
      <c r="F29" s="57">
        <f t="shared" si="1"/>
        <v>1441</v>
      </c>
      <c r="G29" s="58">
        <f t="shared" si="2"/>
        <v>1288</v>
      </c>
      <c r="H29" s="58">
        <f t="shared" si="3"/>
        <v>1331</v>
      </c>
      <c r="I29" s="58">
        <f t="shared" si="4"/>
        <v>2224</v>
      </c>
      <c r="J29" s="58">
        <f t="shared" si="4"/>
        <v>1867</v>
      </c>
      <c r="K29" s="55">
        <v>202</v>
      </c>
      <c r="L29" s="57">
        <v>153</v>
      </c>
      <c r="M29" s="57">
        <v>183</v>
      </c>
      <c r="N29" s="58">
        <v>89</v>
      </c>
      <c r="O29" s="58">
        <v>124</v>
      </c>
      <c r="P29" s="58">
        <v>187</v>
      </c>
      <c r="Q29" s="164">
        <v>179</v>
      </c>
      <c r="R29" s="55">
        <v>275</v>
      </c>
      <c r="S29" s="57">
        <v>170</v>
      </c>
      <c r="T29" s="57">
        <v>284</v>
      </c>
      <c r="U29" s="58">
        <v>133</v>
      </c>
      <c r="V29" s="58">
        <v>109</v>
      </c>
      <c r="W29" s="58">
        <v>189</v>
      </c>
      <c r="X29" s="164">
        <v>168</v>
      </c>
      <c r="Y29" s="55">
        <v>204</v>
      </c>
      <c r="Z29" s="57">
        <v>201</v>
      </c>
      <c r="AA29" s="57">
        <v>69</v>
      </c>
      <c r="AB29" s="58">
        <v>98</v>
      </c>
      <c r="AC29" s="58">
        <v>155</v>
      </c>
      <c r="AD29" s="58">
        <v>216</v>
      </c>
      <c r="AE29" s="164">
        <v>195</v>
      </c>
      <c r="AF29" s="55">
        <v>73.167879999999997</v>
      </c>
      <c r="AG29" s="57">
        <v>156</v>
      </c>
      <c r="AH29" s="57">
        <v>67</v>
      </c>
      <c r="AI29" s="58">
        <v>116</v>
      </c>
      <c r="AJ29" s="58">
        <v>168</v>
      </c>
      <c r="AK29" s="58">
        <v>229</v>
      </c>
      <c r="AL29" s="164">
        <v>121</v>
      </c>
      <c r="AM29" s="60">
        <v>205</v>
      </c>
      <c r="AN29" s="81">
        <v>214</v>
      </c>
      <c r="AO29" s="58">
        <v>162</v>
      </c>
      <c r="AP29" s="58">
        <v>120</v>
      </c>
      <c r="AQ29" s="58">
        <v>148</v>
      </c>
      <c r="AR29" s="58">
        <v>189</v>
      </c>
      <c r="AS29" s="189">
        <v>213</v>
      </c>
      <c r="AT29" s="60">
        <v>215</v>
      </c>
      <c r="AU29" s="81">
        <v>153</v>
      </c>
      <c r="AV29" s="58">
        <v>132</v>
      </c>
      <c r="AW29" s="58">
        <v>110</v>
      </c>
      <c r="AX29" s="58">
        <v>76</v>
      </c>
      <c r="AY29" s="58">
        <v>244</v>
      </c>
      <c r="AZ29" s="189">
        <v>192</v>
      </c>
      <c r="BA29" s="60">
        <v>190</v>
      </c>
      <c r="BB29" s="81">
        <v>203</v>
      </c>
      <c r="BC29" s="58">
        <v>209</v>
      </c>
      <c r="BD29" s="58">
        <v>206</v>
      </c>
      <c r="BE29" s="58">
        <v>198</v>
      </c>
      <c r="BF29" s="81">
        <v>213</v>
      </c>
      <c r="BG29" s="59">
        <v>176</v>
      </c>
      <c r="BH29" s="60">
        <v>138</v>
      </c>
      <c r="BI29" s="81">
        <v>97</v>
      </c>
      <c r="BJ29" s="58">
        <v>90</v>
      </c>
      <c r="BK29" s="58">
        <v>90</v>
      </c>
      <c r="BL29" s="58">
        <v>210</v>
      </c>
      <c r="BM29" s="58">
        <v>321</v>
      </c>
      <c r="BN29" s="59">
        <v>216</v>
      </c>
      <c r="BO29" s="60">
        <v>205</v>
      </c>
      <c r="BP29" s="81">
        <v>130</v>
      </c>
      <c r="BQ29" s="58">
        <v>104</v>
      </c>
      <c r="BR29" s="58">
        <v>180</v>
      </c>
      <c r="BS29" s="58">
        <v>72</v>
      </c>
      <c r="BT29" s="58">
        <v>221</v>
      </c>
      <c r="BU29" s="59">
        <v>64</v>
      </c>
      <c r="BV29" s="60">
        <v>172</v>
      </c>
      <c r="BW29" s="56">
        <v>186</v>
      </c>
      <c r="BX29" s="57">
        <v>141</v>
      </c>
      <c r="BY29" s="58">
        <v>146</v>
      </c>
      <c r="BZ29" s="58">
        <v>71</v>
      </c>
      <c r="CA29" s="58">
        <v>215</v>
      </c>
      <c r="CB29" s="58">
        <v>343</v>
      </c>
      <c r="CC29" s="59">
        <v>138</v>
      </c>
      <c r="CD29" s="60">
        <v>38</v>
      </c>
      <c r="CE29" s="164">
        <v>70</v>
      </c>
      <c r="CF29" s="60">
        <v>25</v>
      </c>
      <c r="CG29" s="164">
        <v>34</v>
      </c>
    </row>
    <row r="30" spans="1:85" s="8" customFormat="1" ht="13.8" thickBot="1" x14ac:dyDescent="0.3">
      <c r="A30" s="268"/>
      <c r="B30" s="6">
        <v>10</v>
      </c>
      <c r="C30" s="15" t="s">
        <v>31</v>
      </c>
      <c r="D30" s="61">
        <f t="shared" si="5"/>
        <v>51739.644539999979</v>
      </c>
      <c r="E30" s="62">
        <f t="shared" si="0"/>
        <v>51424</v>
      </c>
      <c r="F30" s="63">
        <f t="shared" si="1"/>
        <v>46791</v>
      </c>
      <c r="G30" s="64">
        <f t="shared" si="2"/>
        <v>55577</v>
      </c>
      <c r="H30" s="64">
        <f t="shared" si="3"/>
        <v>56147</v>
      </c>
      <c r="I30" s="64">
        <f t="shared" si="4"/>
        <v>61968</v>
      </c>
      <c r="J30" s="64">
        <f t="shared" si="4"/>
        <v>56770</v>
      </c>
      <c r="K30" s="61">
        <v>3406</v>
      </c>
      <c r="L30" s="63">
        <v>3657</v>
      </c>
      <c r="M30" s="63">
        <v>4787</v>
      </c>
      <c r="N30" s="64">
        <v>3913</v>
      </c>
      <c r="O30" s="64">
        <v>4666</v>
      </c>
      <c r="P30" s="64">
        <v>5137</v>
      </c>
      <c r="Q30" s="165">
        <v>4823</v>
      </c>
      <c r="R30" s="61">
        <v>5565</v>
      </c>
      <c r="S30" s="63">
        <v>5711</v>
      </c>
      <c r="T30" s="63">
        <v>7844</v>
      </c>
      <c r="U30" s="64">
        <v>6185</v>
      </c>
      <c r="V30" s="64">
        <v>4666</v>
      </c>
      <c r="W30" s="64">
        <v>5152</v>
      </c>
      <c r="X30" s="165">
        <v>4524</v>
      </c>
      <c r="Y30" s="61">
        <v>6118</v>
      </c>
      <c r="Z30" s="63">
        <v>6535</v>
      </c>
      <c r="AA30" s="63">
        <v>2667</v>
      </c>
      <c r="AB30" s="64">
        <v>5448</v>
      </c>
      <c r="AC30" s="64">
        <v>5645</v>
      </c>
      <c r="AD30" s="64">
        <v>7333</v>
      </c>
      <c r="AE30" s="165">
        <v>6478</v>
      </c>
      <c r="AF30" s="61">
        <v>3604.6445399999793</v>
      </c>
      <c r="AG30" s="63">
        <v>5386</v>
      </c>
      <c r="AH30" s="63">
        <v>3354</v>
      </c>
      <c r="AI30" s="64">
        <v>5783</v>
      </c>
      <c r="AJ30" s="64">
        <v>6966</v>
      </c>
      <c r="AK30" s="64">
        <v>7009</v>
      </c>
      <c r="AL30" s="165">
        <v>5393</v>
      </c>
      <c r="AM30" s="66">
        <v>6387</v>
      </c>
      <c r="AN30" s="82">
        <v>6973</v>
      </c>
      <c r="AO30" s="64">
        <v>4849</v>
      </c>
      <c r="AP30" s="64">
        <v>5534</v>
      </c>
      <c r="AQ30" s="64">
        <v>5956</v>
      </c>
      <c r="AR30" s="64">
        <v>7001</v>
      </c>
      <c r="AS30" s="190">
        <v>8016</v>
      </c>
      <c r="AT30" s="66">
        <v>7755</v>
      </c>
      <c r="AU30" s="82">
        <v>5749</v>
      </c>
      <c r="AV30" s="64">
        <v>4077</v>
      </c>
      <c r="AW30" s="64">
        <v>6135</v>
      </c>
      <c r="AX30" s="64">
        <v>4713</v>
      </c>
      <c r="AY30" s="64">
        <v>6535</v>
      </c>
      <c r="AZ30" s="190">
        <v>5614</v>
      </c>
      <c r="BA30" s="66">
        <v>5378</v>
      </c>
      <c r="BB30" s="82">
        <v>8115</v>
      </c>
      <c r="BC30" s="64">
        <v>7419</v>
      </c>
      <c r="BD30" s="64">
        <v>7184</v>
      </c>
      <c r="BE30" s="64">
        <v>7009</v>
      </c>
      <c r="BF30" s="82">
        <v>5554</v>
      </c>
      <c r="BG30" s="65">
        <v>5645</v>
      </c>
      <c r="BH30" s="66">
        <v>3227</v>
      </c>
      <c r="BI30" s="82">
        <v>2311</v>
      </c>
      <c r="BJ30" s="64">
        <v>3006</v>
      </c>
      <c r="BK30" s="64">
        <v>3142</v>
      </c>
      <c r="BL30" s="64">
        <v>6733</v>
      </c>
      <c r="BM30" s="64">
        <v>7354</v>
      </c>
      <c r="BN30" s="65">
        <v>6164</v>
      </c>
      <c r="BO30" s="66">
        <v>6203</v>
      </c>
      <c r="BP30" s="82">
        <v>2979</v>
      </c>
      <c r="BQ30" s="64">
        <v>5190</v>
      </c>
      <c r="BR30" s="64">
        <v>6801</v>
      </c>
      <c r="BS30" s="64">
        <v>3290</v>
      </c>
      <c r="BT30" s="64">
        <v>4704</v>
      </c>
      <c r="BU30" s="65">
        <v>3934</v>
      </c>
      <c r="BV30" s="66">
        <v>4096</v>
      </c>
      <c r="BW30" s="62">
        <v>4008</v>
      </c>
      <c r="BX30" s="63">
        <v>3598</v>
      </c>
      <c r="BY30" s="64">
        <v>5452</v>
      </c>
      <c r="BZ30" s="64">
        <v>6503</v>
      </c>
      <c r="CA30" s="64">
        <v>6189</v>
      </c>
      <c r="CB30" s="64">
        <v>6179</v>
      </c>
      <c r="CC30" s="65">
        <v>5260</v>
      </c>
      <c r="CD30" s="66">
        <v>1216</v>
      </c>
      <c r="CE30" s="165">
        <v>1145</v>
      </c>
      <c r="CF30" s="66">
        <v>662</v>
      </c>
      <c r="CG30" s="165">
        <v>439</v>
      </c>
    </row>
    <row r="31" spans="1:85" x14ac:dyDescent="0.25">
      <c r="A31" s="266" t="s">
        <v>35</v>
      </c>
      <c r="B31" s="2">
        <v>4</v>
      </c>
      <c r="C31" s="13" t="s">
        <v>36</v>
      </c>
      <c r="D31" s="48">
        <f t="shared" si="5"/>
        <v>25139.942000000003</v>
      </c>
      <c r="E31" s="49">
        <f t="shared" si="0"/>
        <v>25846</v>
      </c>
      <c r="F31" s="50">
        <f t="shared" si="1"/>
        <v>27229</v>
      </c>
      <c r="G31" s="51">
        <f t="shared" si="2"/>
        <v>34065</v>
      </c>
      <c r="H31" s="51">
        <f t="shared" si="3"/>
        <v>33745</v>
      </c>
      <c r="I31" s="51">
        <f t="shared" si="4"/>
        <v>36087</v>
      </c>
      <c r="J31" s="51">
        <f t="shared" si="4"/>
        <v>34875</v>
      </c>
      <c r="K31" s="48">
        <v>1592</v>
      </c>
      <c r="L31" s="50">
        <v>2062</v>
      </c>
      <c r="M31" s="50">
        <v>2459</v>
      </c>
      <c r="N31" s="51">
        <v>3136</v>
      </c>
      <c r="O31" s="51">
        <v>3430</v>
      </c>
      <c r="P31" s="51">
        <v>2933</v>
      </c>
      <c r="Q31" s="163">
        <v>3174</v>
      </c>
      <c r="R31" s="48">
        <v>2359</v>
      </c>
      <c r="S31" s="50">
        <v>2569</v>
      </c>
      <c r="T31" s="50">
        <v>4598</v>
      </c>
      <c r="U31" s="51">
        <v>3872</v>
      </c>
      <c r="V31" s="51">
        <v>2849</v>
      </c>
      <c r="W31" s="51">
        <v>2694</v>
      </c>
      <c r="X31" s="163">
        <v>2738</v>
      </c>
      <c r="Y31" s="48">
        <v>2717</v>
      </c>
      <c r="Z31" s="50">
        <v>2916</v>
      </c>
      <c r="AA31" s="50">
        <v>1435</v>
      </c>
      <c r="AB31" s="51">
        <v>3285</v>
      </c>
      <c r="AC31" s="51">
        <v>3210</v>
      </c>
      <c r="AD31" s="51">
        <v>3833</v>
      </c>
      <c r="AE31" s="163">
        <v>3600</v>
      </c>
      <c r="AF31" s="48">
        <v>1609.942000000005</v>
      </c>
      <c r="AG31" s="50">
        <v>2431</v>
      </c>
      <c r="AH31" s="50">
        <v>2029</v>
      </c>
      <c r="AI31" s="51">
        <v>3813</v>
      </c>
      <c r="AJ31" s="51">
        <v>4282</v>
      </c>
      <c r="AK31" s="51">
        <v>3786</v>
      </c>
      <c r="AL31" s="163">
        <v>3723</v>
      </c>
      <c r="AM31" s="53">
        <v>3059</v>
      </c>
      <c r="AN31" s="80">
        <v>3230</v>
      </c>
      <c r="AO31" s="51">
        <v>2901</v>
      </c>
      <c r="AP31" s="51">
        <v>2704</v>
      </c>
      <c r="AQ31" s="51">
        <v>3463</v>
      </c>
      <c r="AR31" s="51">
        <v>3929</v>
      </c>
      <c r="AS31" s="188">
        <v>4901</v>
      </c>
      <c r="AT31" s="53">
        <v>3632</v>
      </c>
      <c r="AU31" s="80">
        <v>2615</v>
      </c>
      <c r="AV31" s="51">
        <v>2382</v>
      </c>
      <c r="AW31" s="51">
        <v>2576</v>
      </c>
      <c r="AX31" s="51">
        <v>2754</v>
      </c>
      <c r="AY31" s="51">
        <v>3606</v>
      </c>
      <c r="AZ31" s="188">
        <v>3422</v>
      </c>
      <c r="BA31" s="53">
        <v>2554</v>
      </c>
      <c r="BB31" s="80">
        <v>4743</v>
      </c>
      <c r="BC31" s="51">
        <v>4199</v>
      </c>
      <c r="BD31" s="51">
        <v>4459</v>
      </c>
      <c r="BE31" s="51">
        <v>4260</v>
      </c>
      <c r="BF31" s="80">
        <v>3388</v>
      </c>
      <c r="BG31" s="52">
        <v>2975</v>
      </c>
      <c r="BH31" s="53">
        <v>1460</v>
      </c>
      <c r="BI31" s="80">
        <v>1097</v>
      </c>
      <c r="BJ31" s="51">
        <v>1881</v>
      </c>
      <c r="BK31" s="51">
        <v>2067</v>
      </c>
      <c r="BL31" s="51">
        <v>4668</v>
      </c>
      <c r="BM31" s="51">
        <v>4384</v>
      </c>
      <c r="BN31" s="52">
        <v>3669</v>
      </c>
      <c r="BO31" s="53">
        <v>3377</v>
      </c>
      <c r="BP31" s="80">
        <v>1443</v>
      </c>
      <c r="BQ31" s="51">
        <v>3466</v>
      </c>
      <c r="BR31" s="51">
        <v>4324</v>
      </c>
      <c r="BS31" s="51">
        <v>2246</v>
      </c>
      <c r="BT31" s="51">
        <v>2718</v>
      </c>
      <c r="BU31" s="52">
        <v>2373</v>
      </c>
      <c r="BV31" s="53">
        <v>2780</v>
      </c>
      <c r="BW31" s="49">
        <v>2740</v>
      </c>
      <c r="BX31" s="50">
        <v>1879</v>
      </c>
      <c r="BY31" s="51">
        <v>3829</v>
      </c>
      <c r="BZ31" s="51">
        <v>2583</v>
      </c>
      <c r="CA31" s="51">
        <v>4816</v>
      </c>
      <c r="CB31" s="51">
        <v>4300</v>
      </c>
      <c r="CC31" s="52">
        <v>3835</v>
      </c>
      <c r="CD31" s="53">
        <v>1074</v>
      </c>
      <c r="CE31" s="163">
        <v>991</v>
      </c>
      <c r="CF31" s="53">
        <v>555</v>
      </c>
      <c r="CG31" s="163">
        <v>475</v>
      </c>
    </row>
    <row r="32" spans="1:85" x14ac:dyDescent="0.25">
      <c r="A32" s="267"/>
      <c r="B32" s="4">
        <v>8</v>
      </c>
      <c r="C32" s="14" t="s">
        <v>29</v>
      </c>
      <c r="D32" s="55">
        <f t="shared" si="5"/>
        <v>1291.9740200000001</v>
      </c>
      <c r="E32" s="56">
        <f t="shared" si="0"/>
        <v>1252</v>
      </c>
      <c r="F32" s="57">
        <f t="shared" si="1"/>
        <v>1041</v>
      </c>
      <c r="G32" s="58">
        <f t="shared" si="2"/>
        <v>1422</v>
      </c>
      <c r="H32" s="58">
        <f t="shared" si="3"/>
        <v>1317</v>
      </c>
      <c r="I32" s="58">
        <f t="shared" si="4"/>
        <v>1581</v>
      </c>
      <c r="J32" s="58">
        <f t="shared" si="4"/>
        <v>1607</v>
      </c>
      <c r="K32" s="55">
        <v>116</v>
      </c>
      <c r="L32" s="57">
        <v>73</v>
      </c>
      <c r="M32" s="57">
        <v>97</v>
      </c>
      <c r="N32" s="58">
        <v>165</v>
      </c>
      <c r="O32" s="58">
        <v>113</v>
      </c>
      <c r="P32" s="58">
        <v>190</v>
      </c>
      <c r="Q32" s="164">
        <v>175</v>
      </c>
      <c r="R32" s="55">
        <v>158</v>
      </c>
      <c r="S32" s="57">
        <v>126</v>
      </c>
      <c r="T32" s="57">
        <v>88</v>
      </c>
      <c r="U32" s="58">
        <v>166</v>
      </c>
      <c r="V32" s="58">
        <v>94</v>
      </c>
      <c r="W32" s="58">
        <v>176</v>
      </c>
      <c r="X32" s="164">
        <v>128</v>
      </c>
      <c r="Y32" s="55">
        <v>185</v>
      </c>
      <c r="Z32" s="57">
        <v>140</v>
      </c>
      <c r="AA32" s="57">
        <v>57</v>
      </c>
      <c r="AB32" s="58">
        <v>99</v>
      </c>
      <c r="AC32" s="58">
        <v>142</v>
      </c>
      <c r="AD32" s="58">
        <v>216</v>
      </c>
      <c r="AE32" s="164">
        <v>168</v>
      </c>
      <c r="AF32" s="55">
        <v>53.974019999999989</v>
      </c>
      <c r="AG32" s="57">
        <v>167</v>
      </c>
      <c r="AH32" s="57">
        <v>88</v>
      </c>
      <c r="AI32" s="58">
        <v>96</v>
      </c>
      <c r="AJ32" s="58">
        <v>139</v>
      </c>
      <c r="AK32" s="58">
        <v>118</v>
      </c>
      <c r="AL32" s="164">
        <v>137</v>
      </c>
      <c r="AM32" s="60">
        <v>154</v>
      </c>
      <c r="AN32" s="81">
        <v>129</v>
      </c>
      <c r="AO32" s="58">
        <v>104</v>
      </c>
      <c r="AP32" s="58">
        <v>77</v>
      </c>
      <c r="AQ32" s="58">
        <v>122</v>
      </c>
      <c r="AR32" s="58">
        <v>145</v>
      </c>
      <c r="AS32" s="189">
        <v>200</v>
      </c>
      <c r="AT32" s="60">
        <v>195</v>
      </c>
      <c r="AU32" s="81">
        <v>123</v>
      </c>
      <c r="AV32" s="58">
        <v>102</v>
      </c>
      <c r="AW32" s="58">
        <v>100</v>
      </c>
      <c r="AX32" s="58">
        <v>112</v>
      </c>
      <c r="AY32" s="58">
        <v>151</v>
      </c>
      <c r="AZ32" s="189">
        <v>201</v>
      </c>
      <c r="BA32" s="60">
        <v>73</v>
      </c>
      <c r="BB32" s="81">
        <v>210</v>
      </c>
      <c r="BC32" s="58">
        <v>155</v>
      </c>
      <c r="BD32" s="58">
        <v>157</v>
      </c>
      <c r="BE32" s="58">
        <v>185</v>
      </c>
      <c r="BF32" s="81">
        <v>144</v>
      </c>
      <c r="BG32" s="59">
        <v>184</v>
      </c>
      <c r="BH32" s="60">
        <v>58</v>
      </c>
      <c r="BI32" s="81">
        <v>60</v>
      </c>
      <c r="BJ32" s="58">
        <v>77</v>
      </c>
      <c r="BK32" s="58">
        <v>97</v>
      </c>
      <c r="BL32" s="58">
        <v>174</v>
      </c>
      <c r="BM32" s="58">
        <v>139</v>
      </c>
      <c r="BN32" s="59">
        <v>137</v>
      </c>
      <c r="BO32" s="60">
        <v>128</v>
      </c>
      <c r="BP32" s="81">
        <v>117</v>
      </c>
      <c r="BQ32" s="58">
        <v>136</v>
      </c>
      <c r="BR32" s="58">
        <v>273</v>
      </c>
      <c r="BS32" s="58">
        <v>78</v>
      </c>
      <c r="BT32" s="58">
        <v>95</v>
      </c>
      <c r="BU32" s="59">
        <v>124</v>
      </c>
      <c r="BV32" s="60">
        <v>171</v>
      </c>
      <c r="BW32" s="56">
        <v>107</v>
      </c>
      <c r="BX32" s="57">
        <v>137</v>
      </c>
      <c r="BY32" s="58">
        <v>192</v>
      </c>
      <c r="BZ32" s="58">
        <v>158</v>
      </c>
      <c r="CA32" s="58">
        <v>207</v>
      </c>
      <c r="CB32" s="58">
        <v>153</v>
      </c>
      <c r="CC32" s="59">
        <v>207</v>
      </c>
      <c r="CD32" s="60">
        <v>39</v>
      </c>
      <c r="CE32" s="164">
        <v>28</v>
      </c>
      <c r="CF32" s="60">
        <v>29</v>
      </c>
      <c r="CG32" s="164">
        <v>29</v>
      </c>
    </row>
    <row r="33" spans="1:85" x14ac:dyDescent="0.25">
      <c r="A33" s="267"/>
      <c r="B33" s="4">
        <v>9</v>
      </c>
      <c r="C33" s="14" t="s">
        <v>30</v>
      </c>
      <c r="D33" s="55">
        <f t="shared" si="5"/>
        <v>1283.5778800000001</v>
      </c>
      <c r="E33" s="56">
        <f t="shared" si="0"/>
        <v>1292</v>
      </c>
      <c r="F33" s="57">
        <f t="shared" si="1"/>
        <v>1386</v>
      </c>
      <c r="G33" s="58">
        <f t="shared" si="2"/>
        <v>1684</v>
      </c>
      <c r="H33" s="58">
        <f t="shared" si="3"/>
        <v>1633</v>
      </c>
      <c r="I33" s="58">
        <f t="shared" si="4"/>
        <v>1659</v>
      </c>
      <c r="J33" s="58">
        <f t="shared" si="4"/>
        <v>1665</v>
      </c>
      <c r="K33" s="55">
        <v>60</v>
      </c>
      <c r="L33" s="57">
        <v>44</v>
      </c>
      <c r="M33" s="57">
        <v>169</v>
      </c>
      <c r="N33" s="58">
        <v>195</v>
      </c>
      <c r="O33" s="58">
        <v>153</v>
      </c>
      <c r="P33" s="58">
        <v>157</v>
      </c>
      <c r="Q33" s="164">
        <v>212</v>
      </c>
      <c r="R33" s="55">
        <v>162</v>
      </c>
      <c r="S33" s="57">
        <v>98</v>
      </c>
      <c r="T33" s="57">
        <v>186</v>
      </c>
      <c r="U33" s="58">
        <v>192</v>
      </c>
      <c r="V33" s="58">
        <v>94</v>
      </c>
      <c r="W33" s="58">
        <v>163</v>
      </c>
      <c r="X33" s="164">
        <v>173</v>
      </c>
      <c r="Y33" s="55">
        <v>139</v>
      </c>
      <c r="Z33" s="57">
        <v>123</v>
      </c>
      <c r="AA33" s="57">
        <v>72</v>
      </c>
      <c r="AB33" s="58">
        <v>159</v>
      </c>
      <c r="AC33" s="58">
        <v>187</v>
      </c>
      <c r="AD33" s="58">
        <v>210</v>
      </c>
      <c r="AE33" s="164">
        <v>159</v>
      </c>
      <c r="AF33" s="55">
        <v>29.577880000000004</v>
      </c>
      <c r="AG33" s="57">
        <v>96</v>
      </c>
      <c r="AH33" s="57">
        <v>102</v>
      </c>
      <c r="AI33" s="58">
        <v>184</v>
      </c>
      <c r="AJ33" s="58">
        <v>204</v>
      </c>
      <c r="AK33" s="58">
        <v>172</v>
      </c>
      <c r="AL33" s="164">
        <v>111</v>
      </c>
      <c r="AM33" s="60">
        <v>196</v>
      </c>
      <c r="AN33" s="81">
        <v>180</v>
      </c>
      <c r="AO33" s="58">
        <v>132</v>
      </c>
      <c r="AP33" s="58">
        <v>127</v>
      </c>
      <c r="AQ33" s="58">
        <v>190</v>
      </c>
      <c r="AR33" s="58">
        <v>115</v>
      </c>
      <c r="AS33" s="189">
        <v>187</v>
      </c>
      <c r="AT33" s="60">
        <v>200</v>
      </c>
      <c r="AU33" s="81">
        <v>157</v>
      </c>
      <c r="AV33" s="58">
        <v>91</v>
      </c>
      <c r="AW33" s="58">
        <v>91</v>
      </c>
      <c r="AX33" s="58">
        <v>174</v>
      </c>
      <c r="AY33" s="58">
        <v>167</v>
      </c>
      <c r="AZ33" s="189">
        <v>157</v>
      </c>
      <c r="BA33" s="60">
        <v>82</v>
      </c>
      <c r="BB33" s="81">
        <v>262</v>
      </c>
      <c r="BC33" s="58">
        <v>209</v>
      </c>
      <c r="BD33" s="58">
        <v>208</v>
      </c>
      <c r="BE33" s="58">
        <v>204</v>
      </c>
      <c r="BF33" s="81">
        <v>115</v>
      </c>
      <c r="BG33" s="59">
        <v>166</v>
      </c>
      <c r="BH33" s="60">
        <v>54</v>
      </c>
      <c r="BI33" s="81">
        <v>94</v>
      </c>
      <c r="BJ33" s="58">
        <v>115</v>
      </c>
      <c r="BK33" s="58">
        <v>81</v>
      </c>
      <c r="BL33" s="58">
        <v>207</v>
      </c>
      <c r="BM33" s="58">
        <v>158</v>
      </c>
      <c r="BN33" s="59">
        <v>107</v>
      </c>
      <c r="BO33" s="60">
        <v>162</v>
      </c>
      <c r="BP33" s="81">
        <v>113</v>
      </c>
      <c r="BQ33" s="58">
        <v>229</v>
      </c>
      <c r="BR33" s="58">
        <v>156</v>
      </c>
      <c r="BS33" s="58">
        <v>101</v>
      </c>
      <c r="BT33" s="58">
        <v>133</v>
      </c>
      <c r="BU33" s="59">
        <v>101</v>
      </c>
      <c r="BV33" s="60">
        <v>199</v>
      </c>
      <c r="BW33" s="56">
        <v>125</v>
      </c>
      <c r="BX33" s="57">
        <v>81</v>
      </c>
      <c r="BY33" s="58">
        <v>291</v>
      </c>
      <c r="BZ33" s="58">
        <v>119</v>
      </c>
      <c r="CA33" s="58">
        <v>269</v>
      </c>
      <c r="CB33" s="58">
        <v>292</v>
      </c>
      <c r="CC33" s="59">
        <v>199</v>
      </c>
      <c r="CD33" s="60">
        <v>62</v>
      </c>
      <c r="CE33" s="164">
        <v>41</v>
      </c>
      <c r="CF33" s="60">
        <v>42</v>
      </c>
      <c r="CG33" s="164">
        <v>32</v>
      </c>
    </row>
    <row r="34" spans="1:85" s="8" customFormat="1" ht="13.8" thickBot="1" x14ac:dyDescent="0.3">
      <c r="A34" s="268"/>
      <c r="B34" s="6">
        <v>10</v>
      </c>
      <c r="C34" s="15" t="s">
        <v>31</v>
      </c>
      <c r="D34" s="61">
        <f t="shared" si="5"/>
        <v>27718.493900000009</v>
      </c>
      <c r="E34" s="62">
        <f t="shared" si="0"/>
        <v>28390</v>
      </c>
      <c r="F34" s="63">
        <f t="shared" si="1"/>
        <v>29664</v>
      </c>
      <c r="G34" s="64">
        <f t="shared" si="2"/>
        <v>37171</v>
      </c>
      <c r="H34" s="64">
        <f t="shared" si="3"/>
        <v>36695</v>
      </c>
      <c r="I34" s="64">
        <f t="shared" si="4"/>
        <v>39351</v>
      </c>
      <c r="J34" s="64">
        <f t="shared" si="4"/>
        <v>38147</v>
      </c>
      <c r="K34" s="61">
        <v>1768</v>
      </c>
      <c r="L34" s="63">
        <v>2179</v>
      </c>
      <c r="M34" s="63">
        <v>2730</v>
      </c>
      <c r="N34" s="64">
        <v>3496</v>
      </c>
      <c r="O34" s="64">
        <v>3696</v>
      </c>
      <c r="P34" s="64">
        <v>3280</v>
      </c>
      <c r="Q34" s="165">
        <v>3561</v>
      </c>
      <c r="R34" s="61">
        <v>2680</v>
      </c>
      <c r="S34" s="63">
        <v>2793</v>
      </c>
      <c r="T34" s="63">
        <v>4873</v>
      </c>
      <c r="U34" s="64">
        <v>4230</v>
      </c>
      <c r="V34" s="64">
        <v>3037</v>
      </c>
      <c r="W34" s="64">
        <v>3036</v>
      </c>
      <c r="X34" s="165">
        <v>3039</v>
      </c>
      <c r="Y34" s="61">
        <v>3041</v>
      </c>
      <c r="Z34" s="63">
        <v>3179</v>
      </c>
      <c r="AA34" s="63">
        <v>1565</v>
      </c>
      <c r="AB34" s="64">
        <v>3543</v>
      </c>
      <c r="AC34" s="64">
        <v>3539</v>
      </c>
      <c r="AD34" s="64">
        <v>4259</v>
      </c>
      <c r="AE34" s="165">
        <v>3927</v>
      </c>
      <c r="AF34" s="61">
        <v>1693.4939000000063</v>
      </c>
      <c r="AG34" s="63">
        <v>2694</v>
      </c>
      <c r="AH34" s="63">
        <v>2219</v>
      </c>
      <c r="AI34" s="64">
        <v>4093</v>
      </c>
      <c r="AJ34" s="64">
        <v>4625</v>
      </c>
      <c r="AK34" s="64">
        <v>4082</v>
      </c>
      <c r="AL34" s="165">
        <v>3971</v>
      </c>
      <c r="AM34" s="66">
        <v>3409</v>
      </c>
      <c r="AN34" s="82">
        <v>3539</v>
      </c>
      <c r="AO34" s="64">
        <v>3138</v>
      </c>
      <c r="AP34" s="64">
        <v>2908</v>
      </c>
      <c r="AQ34" s="64">
        <v>3775</v>
      </c>
      <c r="AR34" s="64">
        <v>4204</v>
      </c>
      <c r="AS34" s="190">
        <v>5288</v>
      </c>
      <c r="AT34" s="66">
        <v>4027</v>
      </c>
      <c r="AU34" s="82">
        <v>2895</v>
      </c>
      <c r="AV34" s="64">
        <v>2575</v>
      </c>
      <c r="AW34" s="64">
        <v>2767</v>
      </c>
      <c r="AX34" s="64">
        <v>3040</v>
      </c>
      <c r="AY34" s="64">
        <v>3924</v>
      </c>
      <c r="AZ34" s="190">
        <v>3780</v>
      </c>
      <c r="BA34" s="66">
        <v>2709</v>
      </c>
      <c r="BB34" s="82">
        <v>5215</v>
      </c>
      <c r="BC34" s="64">
        <v>4563</v>
      </c>
      <c r="BD34" s="64">
        <v>4824</v>
      </c>
      <c r="BE34" s="64">
        <v>4649</v>
      </c>
      <c r="BF34" s="82">
        <v>3647</v>
      </c>
      <c r="BG34" s="65">
        <v>3325</v>
      </c>
      <c r="BH34" s="66">
        <v>1572</v>
      </c>
      <c r="BI34" s="82">
        <v>1251</v>
      </c>
      <c r="BJ34" s="64">
        <v>2073</v>
      </c>
      <c r="BK34" s="64">
        <v>2245</v>
      </c>
      <c r="BL34" s="64">
        <v>5049</v>
      </c>
      <c r="BM34" s="64">
        <v>4681</v>
      </c>
      <c r="BN34" s="65">
        <v>3913</v>
      </c>
      <c r="BO34" s="66">
        <v>3667</v>
      </c>
      <c r="BP34" s="82">
        <v>1673</v>
      </c>
      <c r="BQ34" s="64">
        <v>3831</v>
      </c>
      <c r="BR34" s="64">
        <v>4753</v>
      </c>
      <c r="BS34" s="64">
        <v>2425</v>
      </c>
      <c r="BT34" s="64">
        <v>2946</v>
      </c>
      <c r="BU34" s="65">
        <v>2598</v>
      </c>
      <c r="BV34" s="66">
        <v>3152</v>
      </c>
      <c r="BW34" s="62">
        <v>2972</v>
      </c>
      <c r="BX34" s="63">
        <v>2097</v>
      </c>
      <c r="BY34" s="64">
        <v>4312</v>
      </c>
      <c r="BZ34" s="64">
        <v>2860</v>
      </c>
      <c r="CA34" s="64">
        <v>5292</v>
      </c>
      <c r="CB34" s="64">
        <v>4745</v>
      </c>
      <c r="CC34" s="65">
        <v>4241</v>
      </c>
      <c r="CD34" s="66">
        <v>1175</v>
      </c>
      <c r="CE34" s="165">
        <v>1060</v>
      </c>
      <c r="CF34" s="66">
        <v>626</v>
      </c>
      <c r="CG34" s="165">
        <v>536</v>
      </c>
    </row>
    <row r="35" spans="1:85" ht="12.75" customHeight="1" x14ac:dyDescent="0.25">
      <c r="A35" s="291" t="s">
        <v>37</v>
      </c>
      <c r="B35" s="2">
        <v>1</v>
      </c>
      <c r="C35" s="13" t="s">
        <v>25</v>
      </c>
      <c r="D35" s="48">
        <f t="shared" si="5"/>
        <v>257</v>
      </c>
      <c r="E35" s="49">
        <f t="shared" si="0"/>
        <v>321</v>
      </c>
      <c r="F35" s="50">
        <f t="shared" si="1"/>
        <v>550</v>
      </c>
      <c r="G35" s="51">
        <f t="shared" si="2"/>
        <v>723</v>
      </c>
      <c r="H35" s="51">
        <f t="shared" si="3"/>
        <v>852</v>
      </c>
      <c r="I35" s="51">
        <f t="shared" si="4"/>
        <v>965</v>
      </c>
      <c r="J35" s="51">
        <f t="shared" si="4"/>
        <v>776</v>
      </c>
      <c r="K35" s="48">
        <v>0</v>
      </c>
      <c r="L35" s="50">
        <v>38</v>
      </c>
      <c r="M35" s="50">
        <v>81</v>
      </c>
      <c r="N35" s="51">
        <v>66</v>
      </c>
      <c r="O35" s="51">
        <v>96</v>
      </c>
      <c r="P35" s="51">
        <v>72</v>
      </c>
      <c r="Q35" s="163">
        <v>77</v>
      </c>
      <c r="R35" s="48">
        <v>19</v>
      </c>
      <c r="S35" s="50">
        <v>73</v>
      </c>
      <c r="T35" s="50">
        <v>126</v>
      </c>
      <c r="U35" s="51">
        <v>98</v>
      </c>
      <c r="V35" s="51">
        <v>94</v>
      </c>
      <c r="W35" s="51">
        <v>68</v>
      </c>
      <c r="X35" s="163">
        <v>52</v>
      </c>
      <c r="Y35" s="48">
        <v>18</v>
      </c>
      <c r="Z35" s="50">
        <v>46</v>
      </c>
      <c r="AA35" s="50">
        <v>64</v>
      </c>
      <c r="AB35" s="51">
        <v>90</v>
      </c>
      <c r="AC35" s="51">
        <v>58</v>
      </c>
      <c r="AD35" s="51">
        <v>115</v>
      </c>
      <c r="AE35" s="163">
        <v>89</v>
      </c>
      <c r="AF35" s="48">
        <v>87</v>
      </c>
      <c r="AG35" s="50">
        <v>7</v>
      </c>
      <c r="AH35" s="50">
        <v>65</v>
      </c>
      <c r="AI35" s="51">
        <v>78</v>
      </c>
      <c r="AJ35" s="51">
        <v>60</v>
      </c>
      <c r="AK35" s="51">
        <v>96</v>
      </c>
      <c r="AL35" s="163">
        <v>78</v>
      </c>
      <c r="AM35" s="53">
        <v>1</v>
      </c>
      <c r="AN35" s="80">
        <v>30</v>
      </c>
      <c r="AO35" s="51">
        <v>46</v>
      </c>
      <c r="AP35" s="51">
        <v>52</v>
      </c>
      <c r="AQ35" s="51">
        <v>108</v>
      </c>
      <c r="AR35" s="51">
        <v>107</v>
      </c>
      <c r="AS35" s="188">
        <v>101</v>
      </c>
      <c r="AT35" s="53">
        <v>39</v>
      </c>
      <c r="AU35" s="80">
        <v>7</v>
      </c>
      <c r="AV35" s="51">
        <v>15</v>
      </c>
      <c r="AW35" s="51">
        <v>64</v>
      </c>
      <c r="AX35" s="51">
        <v>79</v>
      </c>
      <c r="AY35" s="51">
        <v>114</v>
      </c>
      <c r="AZ35" s="188">
        <v>81</v>
      </c>
      <c r="BA35" s="53">
        <v>39</v>
      </c>
      <c r="BB35" s="80">
        <v>58</v>
      </c>
      <c r="BC35" s="51">
        <v>62</v>
      </c>
      <c r="BD35" s="51">
        <v>102</v>
      </c>
      <c r="BE35" s="51">
        <v>109</v>
      </c>
      <c r="BF35" s="80">
        <v>85</v>
      </c>
      <c r="BG35" s="52">
        <v>74</v>
      </c>
      <c r="BH35" s="53">
        <v>21</v>
      </c>
      <c r="BI35" s="80">
        <v>31</v>
      </c>
      <c r="BJ35" s="51">
        <v>32</v>
      </c>
      <c r="BK35" s="51">
        <v>26</v>
      </c>
      <c r="BL35" s="51">
        <v>93</v>
      </c>
      <c r="BM35" s="51">
        <v>134</v>
      </c>
      <c r="BN35" s="52">
        <v>88</v>
      </c>
      <c r="BO35" s="53">
        <v>25</v>
      </c>
      <c r="BP35" s="80">
        <v>10</v>
      </c>
      <c r="BQ35" s="51">
        <v>50</v>
      </c>
      <c r="BR35" s="51">
        <v>71</v>
      </c>
      <c r="BS35" s="51">
        <v>37</v>
      </c>
      <c r="BT35" s="51">
        <v>86</v>
      </c>
      <c r="BU35" s="52">
        <v>49</v>
      </c>
      <c r="BV35" s="53">
        <v>8</v>
      </c>
      <c r="BW35" s="49">
        <v>21</v>
      </c>
      <c r="BX35" s="50">
        <v>9</v>
      </c>
      <c r="BY35" s="51">
        <v>76</v>
      </c>
      <c r="BZ35" s="51">
        <v>118</v>
      </c>
      <c r="CA35" s="51">
        <v>88</v>
      </c>
      <c r="CB35" s="51">
        <v>87</v>
      </c>
      <c r="CC35" s="52">
        <v>57</v>
      </c>
      <c r="CD35" s="53">
        <v>25</v>
      </c>
      <c r="CE35" s="163">
        <v>15</v>
      </c>
      <c r="CF35" s="53">
        <v>17</v>
      </c>
      <c r="CG35" s="163">
        <v>7</v>
      </c>
    </row>
    <row r="36" spans="1:85" x14ac:dyDescent="0.25">
      <c r="A36" s="292"/>
      <c r="B36" s="4">
        <v>2</v>
      </c>
      <c r="C36" s="14" t="s">
        <v>26</v>
      </c>
      <c r="D36" s="55">
        <f t="shared" si="5"/>
        <v>46534.858770000043</v>
      </c>
      <c r="E36" s="56">
        <f t="shared" si="0"/>
        <v>46050</v>
      </c>
      <c r="F36" s="57">
        <f t="shared" si="1"/>
        <v>46746</v>
      </c>
      <c r="G36" s="58">
        <f t="shared" si="2"/>
        <v>57925</v>
      </c>
      <c r="H36" s="58">
        <f t="shared" ref="H36:H54" si="6">SUM(O36,V36,AC36,AJ36,AQ36,AX36,BE36,BL36,BS36,BZ36)</f>
        <v>53355</v>
      </c>
      <c r="I36" s="58">
        <f t="shared" ref="I36:J54" si="7">SUM(P36,W36,AD36,AK36,AR36,AY36,BF36,BM36,BT36,CA36)</f>
        <v>56081</v>
      </c>
      <c r="J36" s="58">
        <f t="shared" si="7"/>
        <v>52295</v>
      </c>
      <c r="K36" s="55">
        <v>3423</v>
      </c>
      <c r="L36" s="57">
        <v>4072</v>
      </c>
      <c r="M36" s="57">
        <v>4797</v>
      </c>
      <c r="N36" s="58">
        <v>4968</v>
      </c>
      <c r="O36" s="58">
        <v>5345</v>
      </c>
      <c r="P36" s="58">
        <v>4703</v>
      </c>
      <c r="Q36" s="164">
        <v>5304</v>
      </c>
      <c r="R36" s="55">
        <v>5642</v>
      </c>
      <c r="S36" s="57">
        <v>5495</v>
      </c>
      <c r="T36" s="57">
        <v>7759</v>
      </c>
      <c r="U36" s="58">
        <v>7045</v>
      </c>
      <c r="V36" s="58">
        <v>5022</v>
      </c>
      <c r="W36" s="58">
        <v>4960</v>
      </c>
      <c r="X36" s="164">
        <v>4696</v>
      </c>
      <c r="Y36" s="55">
        <v>6182</v>
      </c>
      <c r="Z36" s="57">
        <v>6012</v>
      </c>
      <c r="AA36" s="57">
        <v>2884</v>
      </c>
      <c r="AB36" s="58">
        <v>5867</v>
      </c>
      <c r="AC36" s="58">
        <v>5741</v>
      </c>
      <c r="AD36" s="58">
        <v>6870</v>
      </c>
      <c r="AE36" s="164">
        <v>6202</v>
      </c>
      <c r="AF36" s="55">
        <v>5061.8587700000426</v>
      </c>
      <c r="AG36" s="57">
        <v>4543</v>
      </c>
      <c r="AH36" s="57">
        <v>3574</v>
      </c>
      <c r="AI36" s="58">
        <v>6555</v>
      </c>
      <c r="AJ36" s="58">
        <v>6432</v>
      </c>
      <c r="AK36" s="58">
        <v>6575</v>
      </c>
      <c r="AL36" s="164">
        <v>5101</v>
      </c>
      <c r="AM36" s="60">
        <v>4052</v>
      </c>
      <c r="AN36" s="81">
        <v>4920</v>
      </c>
      <c r="AO36" s="58">
        <v>3973</v>
      </c>
      <c r="AP36" s="58">
        <v>4883</v>
      </c>
      <c r="AQ36" s="58">
        <v>4353</v>
      </c>
      <c r="AR36" s="58">
        <v>5090</v>
      </c>
      <c r="AS36" s="189">
        <v>5394</v>
      </c>
      <c r="AT36" s="60">
        <v>6310</v>
      </c>
      <c r="AU36" s="81">
        <v>5133</v>
      </c>
      <c r="AV36" s="58">
        <v>4258</v>
      </c>
      <c r="AW36" s="58">
        <v>6744</v>
      </c>
      <c r="AX36" s="58">
        <v>4270</v>
      </c>
      <c r="AY36" s="58">
        <v>5945</v>
      </c>
      <c r="AZ36" s="189">
        <v>5132</v>
      </c>
      <c r="BA36" s="60">
        <v>4507</v>
      </c>
      <c r="BB36" s="81">
        <v>7235</v>
      </c>
      <c r="BC36" s="58">
        <v>7545</v>
      </c>
      <c r="BD36" s="58">
        <v>7323</v>
      </c>
      <c r="BE36" s="58">
        <v>6432</v>
      </c>
      <c r="BF36" s="81">
        <v>5448</v>
      </c>
      <c r="BG36" s="59">
        <v>5479</v>
      </c>
      <c r="BH36" s="60">
        <v>2865</v>
      </c>
      <c r="BI36" s="81">
        <v>2157</v>
      </c>
      <c r="BJ36" s="58">
        <v>3337</v>
      </c>
      <c r="BK36" s="58">
        <v>3242</v>
      </c>
      <c r="BL36" s="58">
        <v>5100</v>
      </c>
      <c r="BM36" s="58">
        <v>7021</v>
      </c>
      <c r="BN36" s="59">
        <v>5949</v>
      </c>
      <c r="BO36" s="60">
        <v>4888</v>
      </c>
      <c r="BP36" s="81">
        <v>2887</v>
      </c>
      <c r="BQ36" s="58">
        <v>5149</v>
      </c>
      <c r="BR36" s="58">
        <v>6204</v>
      </c>
      <c r="BS36" s="58">
        <v>2965</v>
      </c>
      <c r="BT36" s="58">
        <v>4113</v>
      </c>
      <c r="BU36" s="59">
        <v>3628</v>
      </c>
      <c r="BV36" s="60">
        <v>3604</v>
      </c>
      <c r="BW36" s="56">
        <v>3596</v>
      </c>
      <c r="BX36" s="57">
        <v>3470</v>
      </c>
      <c r="BY36" s="58">
        <v>5094</v>
      </c>
      <c r="BZ36" s="58">
        <v>7695</v>
      </c>
      <c r="CA36" s="58">
        <v>5356</v>
      </c>
      <c r="CB36" s="58">
        <v>5410</v>
      </c>
      <c r="CC36" s="59">
        <v>4593</v>
      </c>
      <c r="CD36" s="60">
        <v>870</v>
      </c>
      <c r="CE36" s="164">
        <v>899</v>
      </c>
      <c r="CF36" s="60">
        <v>652</v>
      </c>
      <c r="CG36" s="164">
        <v>466</v>
      </c>
    </row>
    <row r="37" spans="1:85" x14ac:dyDescent="0.25">
      <c r="A37" s="292"/>
      <c r="B37" s="4">
        <v>5</v>
      </c>
      <c r="C37" s="14" t="s">
        <v>27</v>
      </c>
      <c r="D37" s="55">
        <f t="shared" si="5"/>
        <v>2242.3079900000002</v>
      </c>
      <c r="E37" s="56">
        <f t="shared" si="0"/>
        <v>1972</v>
      </c>
      <c r="F37" s="57">
        <f t="shared" si="1"/>
        <v>1729</v>
      </c>
      <c r="G37" s="58">
        <f t="shared" si="2"/>
        <v>1909</v>
      </c>
      <c r="H37" s="58">
        <f t="shared" si="6"/>
        <v>1647</v>
      </c>
      <c r="I37" s="58">
        <f t="shared" si="7"/>
        <v>1923</v>
      </c>
      <c r="J37" s="58">
        <f t="shared" si="7"/>
        <v>1963</v>
      </c>
      <c r="K37" s="55">
        <v>179</v>
      </c>
      <c r="L37" s="57">
        <v>162</v>
      </c>
      <c r="M37" s="57">
        <v>156</v>
      </c>
      <c r="N37" s="58">
        <v>167</v>
      </c>
      <c r="O37" s="58">
        <v>160</v>
      </c>
      <c r="P37" s="58">
        <v>185</v>
      </c>
      <c r="Q37" s="164">
        <v>111</v>
      </c>
      <c r="R37" s="55">
        <v>263</v>
      </c>
      <c r="S37" s="57">
        <v>242</v>
      </c>
      <c r="T37" s="57">
        <v>274</v>
      </c>
      <c r="U37" s="58">
        <v>246</v>
      </c>
      <c r="V37" s="58">
        <v>140</v>
      </c>
      <c r="W37" s="58">
        <v>147</v>
      </c>
      <c r="X37" s="164">
        <v>124</v>
      </c>
      <c r="Y37" s="55">
        <v>220</v>
      </c>
      <c r="Z37" s="57">
        <v>211</v>
      </c>
      <c r="AA37" s="57">
        <v>88</v>
      </c>
      <c r="AB37" s="58">
        <v>169</v>
      </c>
      <c r="AC37" s="58">
        <v>213</v>
      </c>
      <c r="AD37" s="58">
        <v>175</v>
      </c>
      <c r="AE37" s="164">
        <v>234</v>
      </c>
      <c r="AF37" s="55">
        <v>129.30798999999996</v>
      </c>
      <c r="AG37" s="57">
        <v>154</v>
      </c>
      <c r="AH37" s="57">
        <v>74</v>
      </c>
      <c r="AI37" s="58">
        <v>167</v>
      </c>
      <c r="AJ37" s="58">
        <v>250</v>
      </c>
      <c r="AK37" s="58">
        <v>163</v>
      </c>
      <c r="AL37" s="164">
        <v>210</v>
      </c>
      <c r="AM37" s="60">
        <v>220</v>
      </c>
      <c r="AN37" s="81">
        <v>213</v>
      </c>
      <c r="AO37" s="58">
        <v>174</v>
      </c>
      <c r="AP37" s="58">
        <v>157</v>
      </c>
      <c r="AQ37" s="58">
        <v>176</v>
      </c>
      <c r="AR37" s="58">
        <v>194</v>
      </c>
      <c r="AS37" s="189">
        <v>201</v>
      </c>
      <c r="AT37" s="60">
        <v>299</v>
      </c>
      <c r="AU37" s="81">
        <v>202</v>
      </c>
      <c r="AV37" s="58">
        <v>155</v>
      </c>
      <c r="AW37" s="58">
        <v>204</v>
      </c>
      <c r="AX37" s="58">
        <v>111</v>
      </c>
      <c r="AY37" s="58">
        <v>221</v>
      </c>
      <c r="AZ37" s="189">
        <v>175</v>
      </c>
      <c r="BA37" s="60">
        <v>222</v>
      </c>
      <c r="BB37" s="81">
        <v>260</v>
      </c>
      <c r="BC37" s="58">
        <v>293</v>
      </c>
      <c r="BD37" s="58">
        <v>197</v>
      </c>
      <c r="BE37" s="58">
        <v>206</v>
      </c>
      <c r="BF37" s="81">
        <v>180</v>
      </c>
      <c r="BG37" s="59">
        <v>185</v>
      </c>
      <c r="BH37" s="60">
        <v>103</v>
      </c>
      <c r="BI37" s="81">
        <v>102</v>
      </c>
      <c r="BJ37" s="58">
        <v>139</v>
      </c>
      <c r="BK37" s="58">
        <v>97</v>
      </c>
      <c r="BL37" s="58">
        <v>149</v>
      </c>
      <c r="BM37" s="58">
        <v>238</v>
      </c>
      <c r="BN37" s="59">
        <v>267</v>
      </c>
      <c r="BO37" s="60">
        <v>278</v>
      </c>
      <c r="BP37" s="81">
        <v>149</v>
      </c>
      <c r="BQ37" s="58">
        <v>232</v>
      </c>
      <c r="BR37" s="58">
        <v>208</v>
      </c>
      <c r="BS37" s="58">
        <v>87</v>
      </c>
      <c r="BT37" s="58">
        <v>181</v>
      </c>
      <c r="BU37" s="59">
        <v>166</v>
      </c>
      <c r="BV37" s="60">
        <v>329</v>
      </c>
      <c r="BW37" s="56">
        <v>277</v>
      </c>
      <c r="BX37" s="57">
        <v>144</v>
      </c>
      <c r="BY37" s="58">
        <v>297</v>
      </c>
      <c r="BZ37" s="58">
        <v>155</v>
      </c>
      <c r="CA37" s="58">
        <v>239</v>
      </c>
      <c r="CB37" s="58">
        <v>290</v>
      </c>
      <c r="CC37" s="59">
        <v>204</v>
      </c>
      <c r="CD37" s="60">
        <v>40</v>
      </c>
      <c r="CE37" s="164">
        <v>46</v>
      </c>
      <c r="CF37" s="60">
        <v>18</v>
      </c>
      <c r="CG37" s="164">
        <v>10</v>
      </c>
    </row>
    <row r="38" spans="1:85" x14ac:dyDescent="0.25">
      <c r="A38" s="292"/>
      <c r="B38" s="4">
        <v>8</v>
      </c>
      <c r="C38" s="14" t="s">
        <v>29</v>
      </c>
      <c r="D38" s="55">
        <f t="shared" si="5"/>
        <v>14380.686550000002</v>
      </c>
      <c r="E38" s="56">
        <f t="shared" si="0"/>
        <v>14564</v>
      </c>
      <c r="F38" s="57">
        <f t="shared" si="1"/>
        <v>11852</v>
      </c>
      <c r="G38" s="58">
        <f t="shared" si="2"/>
        <v>16173</v>
      </c>
      <c r="H38" s="58">
        <f t="shared" si="6"/>
        <v>16469</v>
      </c>
      <c r="I38" s="58">
        <f t="shared" si="7"/>
        <v>17955</v>
      </c>
      <c r="J38" s="58">
        <f t="shared" si="7"/>
        <v>16854</v>
      </c>
      <c r="K38" s="55">
        <v>1097</v>
      </c>
      <c r="L38" s="57">
        <v>1227</v>
      </c>
      <c r="M38" s="57">
        <v>1378</v>
      </c>
      <c r="N38" s="58">
        <v>1338</v>
      </c>
      <c r="O38" s="58">
        <v>1547</v>
      </c>
      <c r="P38" s="58">
        <v>1738</v>
      </c>
      <c r="Q38" s="164">
        <v>1761</v>
      </c>
      <c r="R38" s="55">
        <v>1577</v>
      </c>
      <c r="S38" s="57">
        <v>1474</v>
      </c>
      <c r="T38" s="57">
        <v>1980</v>
      </c>
      <c r="U38" s="58">
        <v>1858</v>
      </c>
      <c r="V38" s="58">
        <v>1449</v>
      </c>
      <c r="W38" s="58">
        <v>1523</v>
      </c>
      <c r="X38" s="164">
        <v>1353</v>
      </c>
      <c r="Y38" s="55">
        <v>1514</v>
      </c>
      <c r="Z38" s="57">
        <v>1654</v>
      </c>
      <c r="AA38" s="57">
        <v>613</v>
      </c>
      <c r="AB38" s="58">
        <v>1546</v>
      </c>
      <c r="AC38" s="58">
        <v>1668</v>
      </c>
      <c r="AD38" s="58">
        <v>2002</v>
      </c>
      <c r="AE38" s="164">
        <v>1832</v>
      </c>
      <c r="AF38" s="55">
        <v>1006.6865500000009</v>
      </c>
      <c r="AG38" s="57">
        <v>1398</v>
      </c>
      <c r="AH38" s="57">
        <v>785</v>
      </c>
      <c r="AI38" s="58">
        <v>1640</v>
      </c>
      <c r="AJ38" s="58">
        <v>1928</v>
      </c>
      <c r="AK38" s="58">
        <v>2002</v>
      </c>
      <c r="AL38" s="164">
        <v>1561</v>
      </c>
      <c r="AM38" s="60">
        <v>1576</v>
      </c>
      <c r="AN38" s="81">
        <v>1698</v>
      </c>
      <c r="AO38" s="58">
        <v>1216</v>
      </c>
      <c r="AP38" s="58">
        <v>1531</v>
      </c>
      <c r="AQ38" s="58">
        <v>1661</v>
      </c>
      <c r="AR38" s="58">
        <v>1936</v>
      </c>
      <c r="AS38" s="189">
        <v>2017</v>
      </c>
      <c r="AT38" s="60">
        <v>1842</v>
      </c>
      <c r="AU38" s="81">
        <v>1567</v>
      </c>
      <c r="AV38" s="58">
        <v>969</v>
      </c>
      <c r="AW38" s="58">
        <v>1866</v>
      </c>
      <c r="AX38" s="58">
        <v>1355</v>
      </c>
      <c r="AY38" s="58">
        <v>1750</v>
      </c>
      <c r="AZ38" s="189">
        <v>1543</v>
      </c>
      <c r="BA38" s="60">
        <v>1393</v>
      </c>
      <c r="BB38" s="81">
        <v>2467</v>
      </c>
      <c r="BC38" s="58">
        <v>1777</v>
      </c>
      <c r="BD38" s="58">
        <v>2067</v>
      </c>
      <c r="BE38" s="58">
        <v>2201</v>
      </c>
      <c r="BF38" s="81">
        <v>1550</v>
      </c>
      <c r="BG38" s="59">
        <v>1653</v>
      </c>
      <c r="BH38" s="60">
        <v>933</v>
      </c>
      <c r="BI38" s="81">
        <v>650</v>
      </c>
      <c r="BJ38" s="58">
        <v>817</v>
      </c>
      <c r="BK38" s="58">
        <v>898</v>
      </c>
      <c r="BL38" s="58">
        <v>1814</v>
      </c>
      <c r="BM38" s="58">
        <v>2030</v>
      </c>
      <c r="BN38" s="59">
        <v>1774</v>
      </c>
      <c r="BO38" s="60">
        <v>1866</v>
      </c>
      <c r="BP38" s="81">
        <v>912</v>
      </c>
      <c r="BQ38" s="58">
        <v>1272</v>
      </c>
      <c r="BR38" s="58">
        <v>2024</v>
      </c>
      <c r="BS38" s="58">
        <v>1150</v>
      </c>
      <c r="BT38" s="58">
        <v>1376</v>
      </c>
      <c r="BU38" s="59">
        <v>1327</v>
      </c>
      <c r="BV38" s="60">
        <v>1576</v>
      </c>
      <c r="BW38" s="56">
        <v>1517</v>
      </c>
      <c r="BX38" s="57">
        <v>1045</v>
      </c>
      <c r="BY38" s="58">
        <v>1405</v>
      </c>
      <c r="BZ38" s="58">
        <v>1696</v>
      </c>
      <c r="CA38" s="58">
        <v>2048</v>
      </c>
      <c r="CB38" s="58">
        <v>2033</v>
      </c>
      <c r="CC38" s="59">
        <v>1848</v>
      </c>
      <c r="CD38" s="60">
        <v>349</v>
      </c>
      <c r="CE38" s="164">
        <v>428</v>
      </c>
      <c r="CF38" s="60">
        <v>322</v>
      </c>
      <c r="CG38" s="164">
        <v>170</v>
      </c>
    </row>
    <row r="39" spans="1:85" x14ac:dyDescent="0.25">
      <c r="A39" s="292"/>
      <c r="B39" s="4">
        <v>9</v>
      </c>
      <c r="C39" s="14" t="s">
        <v>30</v>
      </c>
      <c r="D39" s="55">
        <f t="shared" si="5"/>
        <v>6452.8711699999994</v>
      </c>
      <c r="E39" s="56">
        <f t="shared" si="0"/>
        <v>6598</v>
      </c>
      <c r="F39" s="57">
        <f t="shared" si="1"/>
        <v>6123</v>
      </c>
      <c r="G39" s="58">
        <f t="shared" si="2"/>
        <v>8712</v>
      </c>
      <c r="H39" s="58">
        <f t="shared" si="6"/>
        <v>8303</v>
      </c>
      <c r="I39" s="58">
        <f t="shared" si="7"/>
        <v>9319</v>
      </c>
      <c r="J39" s="58">
        <f t="shared" si="7"/>
        <v>7832</v>
      </c>
      <c r="K39" s="55">
        <v>556</v>
      </c>
      <c r="L39" s="57">
        <v>494</v>
      </c>
      <c r="M39" s="57">
        <v>652</v>
      </c>
      <c r="N39" s="58">
        <v>901</v>
      </c>
      <c r="O39" s="58">
        <v>871</v>
      </c>
      <c r="P39" s="58">
        <v>930</v>
      </c>
      <c r="Q39" s="164">
        <v>977</v>
      </c>
      <c r="R39" s="55">
        <v>776</v>
      </c>
      <c r="S39" s="57">
        <v>711</v>
      </c>
      <c r="T39" s="57">
        <v>904</v>
      </c>
      <c r="U39" s="58">
        <v>1070</v>
      </c>
      <c r="V39" s="58">
        <v>583</v>
      </c>
      <c r="W39" s="58">
        <v>827</v>
      </c>
      <c r="X39" s="164">
        <v>595</v>
      </c>
      <c r="Y39" s="55">
        <v>675</v>
      </c>
      <c r="Z39" s="57">
        <v>939</v>
      </c>
      <c r="AA39" s="57">
        <v>323</v>
      </c>
      <c r="AB39" s="58">
        <v>773</v>
      </c>
      <c r="AC39" s="58">
        <v>858</v>
      </c>
      <c r="AD39" s="58">
        <v>1036</v>
      </c>
      <c r="AE39" s="164">
        <v>923</v>
      </c>
      <c r="AF39" s="55">
        <v>336.87116999999955</v>
      </c>
      <c r="AG39" s="57">
        <v>719</v>
      </c>
      <c r="AH39" s="57">
        <v>467</v>
      </c>
      <c r="AI39" s="58">
        <v>1010</v>
      </c>
      <c r="AJ39" s="58">
        <v>1046</v>
      </c>
      <c r="AK39" s="58">
        <v>936</v>
      </c>
      <c r="AL39" s="164">
        <v>754</v>
      </c>
      <c r="AM39" s="60">
        <v>769</v>
      </c>
      <c r="AN39" s="81">
        <v>858</v>
      </c>
      <c r="AO39" s="58">
        <v>645</v>
      </c>
      <c r="AP39" s="58">
        <v>711</v>
      </c>
      <c r="AQ39" s="58">
        <v>832</v>
      </c>
      <c r="AR39" s="58">
        <v>1035</v>
      </c>
      <c r="AS39" s="189">
        <v>930</v>
      </c>
      <c r="AT39" s="60">
        <v>956</v>
      </c>
      <c r="AU39" s="81">
        <v>725</v>
      </c>
      <c r="AV39" s="58">
        <v>521</v>
      </c>
      <c r="AW39" s="58">
        <v>820</v>
      </c>
      <c r="AX39" s="58">
        <v>772</v>
      </c>
      <c r="AY39" s="58">
        <v>902</v>
      </c>
      <c r="AZ39" s="189">
        <v>623</v>
      </c>
      <c r="BA39" s="60">
        <v>621</v>
      </c>
      <c r="BB39" s="81">
        <v>994</v>
      </c>
      <c r="BC39" s="58">
        <v>920</v>
      </c>
      <c r="BD39" s="58">
        <v>995</v>
      </c>
      <c r="BE39" s="58">
        <v>1149</v>
      </c>
      <c r="BF39" s="81">
        <v>803</v>
      </c>
      <c r="BG39" s="59">
        <v>738</v>
      </c>
      <c r="BH39" s="60">
        <v>372</v>
      </c>
      <c r="BI39" s="81">
        <v>278</v>
      </c>
      <c r="BJ39" s="58">
        <v>444</v>
      </c>
      <c r="BK39" s="58">
        <v>448</v>
      </c>
      <c r="BL39" s="58">
        <v>939</v>
      </c>
      <c r="BM39" s="58">
        <v>1040</v>
      </c>
      <c r="BN39" s="59">
        <v>659</v>
      </c>
      <c r="BO39" s="60">
        <v>654</v>
      </c>
      <c r="BP39" s="81">
        <v>355</v>
      </c>
      <c r="BQ39" s="58">
        <v>792</v>
      </c>
      <c r="BR39" s="58">
        <v>919</v>
      </c>
      <c r="BS39" s="58">
        <v>527</v>
      </c>
      <c r="BT39" s="58">
        <v>731</v>
      </c>
      <c r="BU39" s="59">
        <v>480</v>
      </c>
      <c r="BV39" s="60">
        <v>737</v>
      </c>
      <c r="BW39" s="56">
        <v>525</v>
      </c>
      <c r="BX39" s="57">
        <v>455</v>
      </c>
      <c r="BY39" s="58">
        <v>1065</v>
      </c>
      <c r="BZ39" s="58">
        <v>726</v>
      </c>
      <c r="CA39" s="58">
        <v>1079</v>
      </c>
      <c r="CB39" s="58">
        <v>1153</v>
      </c>
      <c r="CC39" s="59">
        <v>827</v>
      </c>
      <c r="CD39" s="60">
        <v>230</v>
      </c>
      <c r="CE39" s="164">
        <v>268</v>
      </c>
      <c r="CF39" s="60">
        <v>160</v>
      </c>
      <c r="CG39" s="164">
        <v>106</v>
      </c>
    </row>
    <row r="40" spans="1:85" ht="13.8" thickBot="1" x14ac:dyDescent="0.3">
      <c r="A40" s="293"/>
      <c r="B40" s="6">
        <v>10</v>
      </c>
      <c r="C40" s="15" t="s">
        <v>31</v>
      </c>
      <c r="D40" s="61">
        <f t="shared" si="5"/>
        <v>69867.724480000034</v>
      </c>
      <c r="E40" s="62">
        <f t="shared" si="0"/>
        <v>69505</v>
      </c>
      <c r="F40" s="63">
        <f t="shared" si="1"/>
        <v>67006</v>
      </c>
      <c r="G40" s="64">
        <f t="shared" si="2"/>
        <v>85450</v>
      </c>
      <c r="H40" s="64">
        <f t="shared" si="6"/>
        <v>80628</v>
      </c>
      <c r="I40" s="64">
        <f t="shared" si="7"/>
        <v>86243</v>
      </c>
      <c r="J40" s="64">
        <f t="shared" si="7"/>
        <v>79720</v>
      </c>
      <c r="K40" s="61">
        <v>5255</v>
      </c>
      <c r="L40" s="63">
        <v>5993</v>
      </c>
      <c r="M40" s="63">
        <v>7064</v>
      </c>
      <c r="N40" s="64">
        <v>7440</v>
      </c>
      <c r="O40" s="64">
        <v>8019</v>
      </c>
      <c r="P40" s="64">
        <v>7628</v>
      </c>
      <c r="Q40" s="165">
        <v>8230</v>
      </c>
      <c r="R40" s="61">
        <v>8277</v>
      </c>
      <c r="S40" s="63">
        <v>7995</v>
      </c>
      <c r="T40" s="63">
        <v>11049</v>
      </c>
      <c r="U40" s="64">
        <v>10317</v>
      </c>
      <c r="V40" s="64">
        <v>7288</v>
      </c>
      <c r="W40" s="64">
        <v>7525</v>
      </c>
      <c r="X40" s="165">
        <v>6820</v>
      </c>
      <c r="Y40" s="61">
        <v>8609</v>
      </c>
      <c r="Z40" s="63">
        <v>8862</v>
      </c>
      <c r="AA40" s="63">
        <v>3972</v>
      </c>
      <c r="AB40" s="64">
        <v>8445</v>
      </c>
      <c r="AC40" s="64">
        <v>8538</v>
      </c>
      <c r="AD40" s="64">
        <v>10198</v>
      </c>
      <c r="AE40" s="165">
        <v>9280</v>
      </c>
      <c r="AF40" s="61">
        <v>6621.7244800000371</v>
      </c>
      <c r="AG40" s="63">
        <v>6821</v>
      </c>
      <c r="AH40" s="63">
        <v>4965</v>
      </c>
      <c r="AI40" s="64">
        <v>9450</v>
      </c>
      <c r="AJ40" s="64">
        <v>9718</v>
      </c>
      <c r="AK40" s="64">
        <v>9772</v>
      </c>
      <c r="AL40" s="165">
        <v>7704</v>
      </c>
      <c r="AM40" s="66">
        <v>6618</v>
      </c>
      <c r="AN40" s="82">
        <v>7719</v>
      </c>
      <c r="AO40" s="64">
        <v>6054</v>
      </c>
      <c r="AP40" s="64">
        <v>7340</v>
      </c>
      <c r="AQ40" s="64">
        <v>7130</v>
      </c>
      <c r="AR40" s="64">
        <v>8362</v>
      </c>
      <c r="AS40" s="190">
        <v>8643</v>
      </c>
      <c r="AT40" s="66">
        <v>9446</v>
      </c>
      <c r="AU40" s="82">
        <v>7634</v>
      </c>
      <c r="AV40" s="64">
        <v>5918</v>
      </c>
      <c r="AW40" s="64">
        <v>9700</v>
      </c>
      <c r="AX40" s="64">
        <v>6587</v>
      </c>
      <c r="AY40" s="64">
        <v>8932</v>
      </c>
      <c r="AZ40" s="190">
        <v>7554</v>
      </c>
      <c r="BA40" s="66">
        <v>6782</v>
      </c>
      <c r="BB40" s="82">
        <v>11014</v>
      </c>
      <c r="BC40" s="64">
        <v>10597</v>
      </c>
      <c r="BD40" s="64">
        <v>10684</v>
      </c>
      <c r="BE40" s="64">
        <v>10097</v>
      </c>
      <c r="BF40" s="82">
        <v>8066</v>
      </c>
      <c r="BG40" s="65">
        <v>8129</v>
      </c>
      <c r="BH40" s="66">
        <v>4294</v>
      </c>
      <c r="BI40" s="82">
        <v>3218</v>
      </c>
      <c r="BJ40" s="64">
        <v>4769</v>
      </c>
      <c r="BK40" s="64">
        <v>4711</v>
      </c>
      <c r="BL40" s="64">
        <v>8095</v>
      </c>
      <c r="BM40" s="64">
        <v>10463</v>
      </c>
      <c r="BN40" s="65">
        <v>8737</v>
      </c>
      <c r="BO40" s="66">
        <v>7711</v>
      </c>
      <c r="BP40" s="82">
        <v>4313</v>
      </c>
      <c r="BQ40" s="64">
        <v>7495</v>
      </c>
      <c r="BR40" s="64">
        <v>9426</v>
      </c>
      <c r="BS40" s="64">
        <v>4766</v>
      </c>
      <c r="BT40" s="64">
        <v>6487</v>
      </c>
      <c r="BU40" s="65">
        <v>5650</v>
      </c>
      <c r="BV40" s="66">
        <v>6254</v>
      </c>
      <c r="BW40" s="62">
        <v>5936</v>
      </c>
      <c r="BX40" s="63">
        <v>5123</v>
      </c>
      <c r="BY40" s="64">
        <v>7937</v>
      </c>
      <c r="BZ40" s="64">
        <v>10390</v>
      </c>
      <c r="CA40" s="64">
        <v>8810</v>
      </c>
      <c r="CB40" s="64">
        <v>8973</v>
      </c>
      <c r="CC40" s="65">
        <v>7529</v>
      </c>
      <c r="CD40" s="66">
        <v>1514</v>
      </c>
      <c r="CE40" s="165">
        <v>1656</v>
      </c>
      <c r="CF40" s="66">
        <v>1169</v>
      </c>
      <c r="CG40" s="165">
        <v>759</v>
      </c>
    </row>
    <row r="41" spans="1:85" s="8" customFormat="1" ht="13.5" customHeight="1" x14ac:dyDescent="0.25">
      <c r="A41" s="266" t="s">
        <v>38</v>
      </c>
      <c r="B41" s="2">
        <v>1</v>
      </c>
      <c r="C41" s="13" t="s">
        <v>25</v>
      </c>
      <c r="D41" s="48">
        <f t="shared" si="5"/>
        <v>1546.9999699999998</v>
      </c>
      <c r="E41" s="49">
        <f t="shared" si="0"/>
        <v>1333</v>
      </c>
      <c r="F41" s="50">
        <f t="shared" si="1"/>
        <v>1223</v>
      </c>
      <c r="G41" s="51">
        <f t="shared" si="2"/>
        <v>1516</v>
      </c>
      <c r="H41" s="51">
        <f t="shared" si="6"/>
        <v>2213</v>
      </c>
      <c r="I41" s="51">
        <f t="shared" si="7"/>
        <v>2353</v>
      </c>
      <c r="J41" s="51">
        <f t="shared" si="7"/>
        <v>1917</v>
      </c>
      <c r="K41" s="48">
        <v>65</v>
      </c>
      <c r="L41" s="50">
        <v>84</v>
      </c>
      <c r="M41" s="50">
        <v>161</v>
      </c>
      <c r="N41" s="51">
        <v>111</v>
      </c>
      <c r="O41" s="51">
        <v>239</v>
      </c>
      <c r="P41" s="51">
        <v>179</v>
      </c>
      <c r="Q41" s="163">
        <v>168</v>
      </c>
      <c r="R41" s="48">
        <v>156</v>
      </c>
      <c r="S41" s="50">
        <v>175</v>
      </c>
      <c r="T41" s="50">
        <v>212</v>
      </c>
      <c r="U41" s="51">
        <v>194</v>
      </c>
      <c r="V41" s="51">
        <v>195</v>
      </c>
      <c r="W41" s="51">
        <v>135</v>
      </c>
      <c r="X41" s="163">
        <v>200</v>
      </c>
      <c r="Y41" s="48">
        <v>207</v>
      </c>
      <c r="Z41" s="50">
        <v>211</v>
      </c>
      <c r="AA41" s="50">
        <v>70</v>
      </c>
      <c r="AB41" s="51">
        <v>102</v>
      </c>
      <c r="AC41" s="51">
        <v>201</v>
      </c>
      <c r="AD41" s="51">
        <v>213</v>
      </c>
      <c r="AE41" s="163">
        <v>233</v>
      </c>
      <c r="AF41" s="48">
        <v>185.99996999999999</v>
      </c>
      <c r="AG41" s="50">
        <v>118</v>
      </c>
      <c r="AH41" s="50">
        <v>111</v>
      </c>
      <c r="AI41" s="51">
        <v>127</v>
      </c>
      <c r="AJ41" s="51">
        <v>268</v>
      </c>
      <c r="AK41" s="51">
        <v>252</v>
      </c>
      <c r="AL41" s="163">
        <v>138</v>
      </c>
      <c r="AM41" s="53">
        <v>145</v>
      </c>
      <c r="AN41" s="80">
        <v>203</v>
      </c>
      <c r="AO41" s="51">
        <v>169</v>
      </c>
      <c r="AP41" s="51">
        <v>154</v>
      </c>
      <c r="AQ41" s="51">
        <v>249</v>
      </c>
      <c r="AR41" s="51">
        <v>240</v>
      </c>
      <c r="AS41" s="188">
        <v>249</v>
      </c>
      <c r="AT41" s="53">
        <v>199</v>
      </c>
      <c r="AU41" s="80">
        <v>140</v>
      </c>
      <c r="AV41" s="51">
        <v>97</v>
      </c>
      <c r="AW41" s="51">
        <v>135</v>
      </c>
      <c r="AX41" s="51">
        <v>180</v>
      </c>
      <c r="AY41" s="51">
        <v>249</v>
      </c>
      <c r="AZ41" s="188">
        <v>136</v>
      </c>
      <c r="BA41" s="53">
        <v>151</v>
      </c>
      <c r="BB41" s="80">
        <v>171</v>
      </c>
      <c r="BC41" s="51">
        <v>165</v>
      </c>
      <c r="BD41" s="51">
        <v>229</v>
      </c>
      <c r="BE41" s="51">
        <v>246</v>
      </c>
      <c r="BF41" s="80">
        <v>262</v>
      </c>
      <c r="BG41" s="52">
        <v>173</v>
      </c>
      <c r="BH41" s="53">
        <v>108</v>
      </c>
      <c r="BI41" s="80">
        <v>36</v>
      </c>
      <c r="BJ41" s="51">
        <v>47</v>
      </c>
      <c r="BK41" s="51">
        <v>99</v>
      </c>
      <c r="BL41" s="51">
        <v>247</v>
      </c>
      <c r="BM41" s="51">
        <v>377</v>
      </c>
      <c r="BN41" s="52">
        <v>202</v>
      </c>
      <c r="BO41" s="53">
        <v>178</v>
      </c>
      <c r="BP41" s="80">
        <v>41</v>
      </c>
      <c r="BQ41" s="51">
        <v>123</v>
      </c>
      <c r="BR41" s="51">
        <v>247</v>
      </c>
      <c r="BS41" s="51">
        <v>107</v>
      </c>
      <c r="BT41" s="51">
        <v>233</v>
      </c>
      <c r="BU41" s="52">
        <v>113</v>
      </c>
      <c r="BV41" s="53">
        <v>152</v>
      </c>
      <c r="BW41" s="49">
        <v>154</v>
      </c>
      <c r="BX41" s="50">
        <v>68</v>
      </c>
      <c r="BY41" s="51">
        <v>118</v>
      </c>
      <c r="BZ41" s="51">
        <v>281</v>
      </c>
      <c r="CA41" s="51">
        <v>213</v>
      </c>
      <c r="CB41" s="51">
        <v>305</v>
      </c>
      <c r="CC41" s="52">
        <v>143</v>
      </c>
      <c r="CD41" s="53">
        <v>55</v>
      </c>
      <c r="CE41" s="163">
        <v>75</v>
      </c>
      <c r="CF41" s="53">
        <v>34</v>
      </c>
      <c r="CG41" s="163">
        <v>35</v>
      </c>
    </row>
    <row r="42" spans="1:85" ht="12.75" customHeight="1" x14ac:dyDescent="0.25">
      <c r="A42" s="267"/>
      <c r="B42" s="4">
        <v>2</v>
      </c>
      <c r="C42" s="14" t="s">
        <v>26</v>
      </c>
      <c r="D42" s="55">
        <f t="shared" si="5"/>
        <v>28833.014459999984</v>
      </c>
      <c r="E42" s="56">
        <f t="shared" si="0"/>
        <v>25914</v>
      </c>
      <c r="F42" s="57">
        <f t="shared" si="1"/>
        <v>27749</v>
      </c>
      <c r="G42" s="58">
        <f t="shared" si="2"/>
        <v>30782</v>
      </c>
      <c r="H42" s="58">
        <f t="shared" si="6"/>
        <v>31943</v>
      </c>
      <c r="I42" s="58">
        <f t="shared" si="7"/>
        <v>33117</v>
      </c>
      <c r="J42" s="58">
        <f t="shared" si="7"/>
        <v>33035</v>
      </c>
      <c r="K42" s="55">
        <v>1849</v>
      </c>
      <c r="L42" s="57">
        <v>2068</v>
      </c>
      <c r="M42" s="57">
        <v>2446</v>
      </c>
      <c r="N42" s="58">
        <v>2370</v>
      </c>
      <c r="O42" s="58">
        <v>2616</v>
      </c>
      <c r="P42" s="58">
        <v>2524</v>
      </c>
      <c r="Q42" s="164">
        <v>3004</v>
      </c>
      <c r="R42" s="55">
        <v>2766</v>
      </c>
      <c r="S42" s="57">
        <v>2811</v>
      </c>
      <c r="T42" s="57">
        <v>4314</v>
      </c>
      <c r="U42" s="58">
        <v>3510</v>
      </c>
      <c r="V42" s="58">
        <v>2584</v>
      </c>
      <c r="W42" s="58">
        <v>2836</v>
      </c>
      <c r="X42" s="164">
        <v>2585</v>
      </c>
      <c r="Y42" s="55">
        <v>3008</v>
      </c>
      <c r="Z42" s="57">
        <v>3287</v>
      </c>
      <c r="AA42" s="57">
        <v>1514</v>
      </c>
      <c r="AB42" s="58">
        <v>3167</v>
      </c>
      <c r="AC42" s="58">
        <v>2832</v>
      </c>
      <c r="AD42" s="58">
        <v>3881</v>
      </c>
      <c r="AE42" s="164">
        <v>3488</v>
      </c>
      <c r="AF42" s="55">
        <v>2532.0144599999862</v>
      </c>
      <c r="AG42" s="57">
        <v>2856</v>
      </c>
      <c r="AH42" s="57">
        <v>2193</v>
      </c>
      <c r="AI42" s="58">
        <v>3388</v>
      </c>
      <c r="AJ42" s="58">
        <v>4232</v>
      </c>
      <c r="AK42" s="58">
        <v>3832</v>
      </c>
      <c r="AL42" s="164">
        <v>3134</v>
      </c>
      <c r="AM42" s="60">
        <v>3434</v>
      </c>
      <c r="AN42" s="81">
        <v>3200</v>
      </c>
      <c r="AO42" s="58">
        <v>2956</v>
      </c>
      <c r="AP42" s="58">
        <v>2491</v>
      </c>
      <c r="AQ42" s="58">
        <v>3079</v>
      </c>
      <c r="AR42" s="58">
        <v>3903</v>
      </c>
      <c r="AS42" s="189">
        <v>4623</v>
      </c>
      <c r="AT42" s="60">
        <v>4237</v>
      </c>
      <c r="AU42" s="81">
        <v>3389</v>
      </c>
      <c r="AV42" s="58">
        <v>2894</v>
      </c>
      <c r="AW42" s="58">
        <v>2541</v>
      </c>
      <c r="AX42" s="58">
        <v>2784</v>
      </c>
      <c r="AY42" s="58">
        <v>3406</v>
      </c>
      <c r="AZ42" s="189">
        <v>3413</v>
      </c>
      <c r="BA42" s="60">
        <v>3057</v>
      </c>
      <c r="BB42" s="81">
        <v>3836</v>
      </c>
      <c r="BC42" s="58">
        <v>5015</v>
      </c>
      <c r="BD42" s="58">
        <v>4498</v>
      </c>
      <c r="BE42" s="58">
        <v>3828</v>
      </c>
      <c r="BF42" s="81">
        <v>3132</v>
      </c>
      <c r="BG42" s="59">
        <v>3408</v>
      </c>
      <c r="BH42" s="60">
        <v>1839</v>
      </c>
      <c r="BI42" s="81">
        <v>966</v>
      </c>
      <c r="BJ42" s="58">
        <v>1885</v>
      </c>
      <c r="BK42" s="58">
        <v>1890</v>
      </c>
      <c r="BL42" s="58">
        <v>3671</v>
      </c>
      <c r="BM42" s="58">
        <v>3936</v>
      </c>
      <c r="BN42" s="59">
        <v>3798</v>
      </c>
      <c r="BO42" s="60">
        <v>3461</v>
      </c>
      <c r="BP42" s="81">
        <v>1161</v>
      </c>
      <c r="BQ42" s="58">
        <v>3232</v>
      </c>
      <c r="BR42" s="58">
        <v>3945</v>
      </c>
      <c r="BS42" s="58">
        <v>1692</v>
      </c>
      <c r="BT42" s="58">
        <v>2404</v>
      </c>
      <c r="BU42" s="59">
        <v>2326</v>
      </c>
      <c r="BV42" s="60">
        <v>2650</v>
      </c>
      <c r="BW42" s="56">
        <v>2340</v>
      </c>
      <c r="BX42" s="57">
        <v>1300</v>
      </c>
      <c r="BY42" s="58">
        <v>2982</v>
      </c>
      <c r="BZ42" s="58">
        <v>4625</v>
      </c>
      <c r="CA42" s="58">
        <v>3263</v>
      </c>
      <c r="CB42" s="58">
        <v>3256</v>
      </c>
      <c r="CC42" s="59">
        <v>3135</v>
      </c>
      <c r="CD42" s="60">
        <v>578</v>
      </c>
      <c r="CE42" s="164">
        <v>574</v>
      </c>
      <c r="CF42" s="60">
        <v>335</v>
      </c>
      <c r="CG42" s="164">
        <v>410</v>
      </c>
    </row>
    <row r="43" spans="1:85" x14ac:dyDescent="0.25">
      <c r="A43" s="267"/>
      <c r="B43" s="4">
        <v>5</v>
      </c>
      <c r="C43" s="14" t="s">
        <v>27</v>
      </c>
      <c r="D43" s="55">
        <f t="shared" si="5"/>
        <v>1197.1092100000001</v>
      </c>
      <c r="E43" s="56">
        <f t="shared" si="0"/>
        <v>1580</v>
      </c>
      <c r="F43" s="57">
        <f t="shared" si="1"/>
        <v>1786</v>
      </c>
      <c r="G43" s="58">
        <f t="shared" si="2"/>
        <v>2133</v>
      </c>
      <c r="H43" s="58">
        <f t="shared" si="6"/>
        <v>1710</v>
      </c>
      <c r="I43" s="58">
        <f t="shared" si="7"/>
        <v>2059</v>
      </c>
      <c r="J43" s="58">
        <f t="shared" si="7"/>
        <v>2563</v>
      </c>
      <c r="K43" s="55">
        <v>49</v>
      </c>
      <c r="L43" s="57">
        <v>111</v>
      </c>
      <c r="M43" s="57">
        <v>254</v>
      </c>
      <c r="N43" s="58">
        <v>206</v>
      </c>
      <c r="O43" s="58">
        <v>181</v>
      </c>
      <c r="P43" s="58">
        <v>200</v>
      </c>
      <c r="Q43" s="164">
        <v>235</v>
      </c>
      <c r="R43" s="55">
        <v>97</v>
      </c>
      <c r="S43" s="57">
        <v>156</v>
      </c>
      <c r="T43" s="57">
        <v>326</v>
      </c>
      <c r="U43" s="58">
        <v>272</v>
      </c>
      <c r="V43" s="58">
        <v>119</v>
      </c>
      <c r="W43" s="58">
        <v>162</v>
      </c>
      <c r="X43" s="164">
        <v>197</v>
      </c>
      <c r="Y43" s="55">
        <v>157</v>
      </c>
      <c r="Z43" s="57">
        <v>210</v>
      </c>
      <c r="AA43" s="57">
        <v>90</v>
      </c>
      <c r="AB43" s="58">
        <v>214</v>
      </c>
      <c r="AC43" s="58">
        <v>165</v>
      </c>
      <c r="AD43" s="58">
        <v>243</v>
      </c>
      <c r="AE43" s="164">
        <v>283</v>
      </c>
      <c r="AF43" s="55">
        <v>90.109209999999976</v>
      </c>
      <c r="AG43" s="57">
        <v>177</v>
      </c>
      <c r="AH43" s="57">
        <v>139</v>
      </c>
      <c r="AI43" s="58">
        <v>198</v>
      </c>
      <c r="AJ43" s="58">
        <v>253</v>
      </c>
      <c r="AK43" s="58">
        <v>194</v>
      </c>
      <c r="AL43" s="164">
        <v>223</v>
      </c>
      <c r="AM43" s="60">
        <v>167</v>
      </c>
      <c r="AN43" s="81">
        <v>230</v>
      </c>
      <c r="AO43" s="58">
        <v>186</v>
      </c>
      <c r="AP43" s="58">
        <v>131</v>
      </c>
      <c r="AQ43" s="58">
        <v>142</v>
      </c>
      <c r="AR43" s="58">
        <v>238</v>
      </c>
      <c r="AS43" s="189">
        <v>344</v>
      </c>
      <c r="AT43" s="60">
        <v>213</v>
      </c>
      <c r="AU43" s="81">
        <v>159</v>
      </c>
      <c r="AV43" s="58">
        <v>163</v>
      </c>
      <c r="AW43" s="58">
        <v>180</v>
      </c>
      <c r="AX43" s="58">
        <v>117</v>
      </c>
      <c r="AY43" s="58">
        <v>189</v>
      </c>
      <c r="AZ43" s="189">
        <v>282</v>
      </c>
      <c r="BA43" s="60">
        <v>111</v>
      </c>
      <c r="BB43" s="81">
        <v>237</v>
      </c>
      <c r="BC43" s="58">
        <v>233</v>
      </c>
      <c r="BD43" s="58">
        <v>270</v>
      </c>
      <c r="BE43" s="58">
        <v>145</v>
      </c>
      <c r="BF43" s="81">
        <v>215</v>
      </c>
      <c r="BG43" s="59">
        <v>269</v>
      </c>
      <c r="BH43" s="60">
        <v>66</v>
      </c>
      <c r="BI43" s="81">
        <v>78</v>
      </c>
      <c r="BJ43" s="58">
        <v>90</v>
      </c>
      <c r="BK43" s="58">
        <v>142</v>
      </c>
      <c r="BL43" s="58">
        <v>225</v>
      </c>
      <c r="BM43" s="58">
        <v>231</v>
      </c>
      <c r="BN43" s="59">
        <v>298</v>
      </c>
      <c r="BO43" s="60">
        <v>144</v>
      </c>
      <c r="BP43" s="81">
        <v>91</v>
      </c>
      <c r="BQ43" s="58">
        <v>184</v>
      </c>
      <c r="BR43" s="58">
        <v>348</v>
      </c>
      <c r="BS43" s="58">
        <v>115</v>
      </c>
      <c r="BT43" s="58">
        <v>174</v>
      </c>
      <c r="BU43" s="59">
        <v>205</v>
      </c>
      <c r="BV43" s="60">
        <v>103</v>
      </c>
      <c r="BW43" s="56">
        <v>131</v>
      </c>
      <c r="BX43" s="57">
        <v>121</v>
      </c>
      <c r="BY43" s="58">
        <v>172</v>
      </c>
      <c r="BZ43" s="58">
        <v>248</v>
      </c>
      <c r="CA43" s="58">
        <v>213</v>
      </c>
      <c r="CB43" s="58">
        <v>227</v>
      </c>
      <c r="CC43" s="59">
        <v>301</v>
      </c>
      <c r="CD43" s="60">
        <v>64</v>
      </c>
      <c r="CE43" s="164">
        <v>42</v>
      </c>
      <c r="CF43" s="60">
        <v>31</v>
      </c>
      <c r="CG43" s="164">
        <v>26</v>
      </c>
    </row>
    <row r="44" spans="1:85" x14ac:dyDescent="0.25">
      <c r="A44" s="267"/>
      <c r="B44" s="4">
        <v>8</v>
      </c>
      <c r="C44" s="14" t="s">
        <v>29</v>
      </c>
      <c r="D44" s="55">
        <f t="shared" si="5"/>
        <v>2297.8097600000001</v>
      </c>
      <c r="E44" s="56">
        <f t="shared" si="0"/>
        <v>2649</v>
      </c>
      <c r="F44" s="57">
        <f t="shared" si="1"/>
        <v>2354</v>
      </c>
      <c r="G44" s="58">
        <f t="shared" si="2"/>
        <v>3081</v>
      </c>
      <c r="H44" s="58">
        <f t="shared" si="6"/>
        <v>2674</v>
      </c>
      <c r="I44" s="58">
        <f t="shared" si="7"/>
        <v>2395</v>
      </c>
      <c r="J44" s="58">
        <f t="shared" si="7"/>
        <v>3004</v>
      </c>
      <c r="K44" s="55">
        <v>164</v>
      </c>
      <c r="L44" s="57">
        <v>250</v>
      </c>
      <c r="M44" s="57">
        <v>210</v>
      </c>
      <c r="N44" s="58">
        <v>308</v>
      </c>
      <c r="O44" s="58">
        <v>247</v>
      </c>
      <c r="P44" s="58">
        <v>194</v>
      </c>
      <c r="Q44" s="164">
        <v>260</v>
      </c>
      <c r="R44" s="55">
        <v>307</v>
      </c>
      <c r="S44" s="57">
        <v>334</v>
      </c>
      <c r="T44" s="57">
        <v>309</v>
      </c>
      <c r="U44" s="58">
        <v>447</v>
      </c>
      <c r="V44" s="58">
        <v>240</v>
      </c>
      <c r="W44" s="58">
        <v>210</v>
      </c>
      <c r="X44" s="164">
        <v>242</v>
      </c>
      <c r="Y44" s="55">
        <v>294</v>
      </c>
      <c r="Z44" s="57">
        <v>315</v>
      </c>
      <c r="AA44" s="57">
        <v>142</v>
      </c>
      <c r="AB44" s="58">
        <v>316</v>
      </c>
      <c r="AC44" s="58">
        <v>296</v>
      </c>
      <c r="AD44" s="58">
        <v>238</v>
      </c>
      <c r="AE44" s="164">
        <v>376</v>
      </c>
      <c r="AF44" s="55">
        <v>180.80975999999995</v>
      </c>
      <c r="AG44" s="57">
        <v>294</v>
      </c>
      <c r="AH44" s="57">
        <v>220</v>
      </c>
      <c r="AI44" s="58">
        <v>304</v>
      </c>
      <c r="AJ44" s="58">
        <v>339</v>
      </c>
      <c r="AK44" s="58">
        <v>230</v>
      </c>
      <c r="AL44" s="164">
        <v>265</v>
      </c>
      <c r="AM44" s="60">
        <v>268</v>
      </c>
      <c r="AN44" s="81">
        <v>374</v>
      </c>
      <c r="AO44" s="58">
        <v>254</v>
      </c>
      <c r="AP44" s="58">
        <v>318</v>
      </c>
      <c r="AQ44" s="58">
        <v>252</v>
      </c>
      <c r="AR44" s="58">
        <v>214</v>
      </c>
      <c r="AS44" s="189">
        <v>381</v>
      </c>
      <c r="AT44" s="60">
        <v>285</v>
      </c>
      <c r="AU44" s="81">
        <v>255</v>
      </c>
      <c r="AV44" s="58">
        <v>230</v>
      </c>
      <c r="AW44" s="58">
        <v>234</v>
      </c>
      <c r="AX44" s="58">
        <v>224</v>
      </c>
      <c r="AY44" s="58">
        <v>203</v>
      </c>
      <c r="AZ44" s="189">
        <v>293</v>
      </c>
      <c r="BA44" s="60">
        <v>218</v>
      </c>
      <c r="BB44" s="81">
        <v>406</v>
      </c>
      <c r="BC44" s="58">
        <v>380</v>
      </c>
      <c r="BD44" s="58">
        <v>325</v>
      </c>
      <c r="BE44" s="58">
        <v>324</v>
      </c>
      <c r="BF44" s="81">
        <v>186</v>
      </c>
      <c r="BG44" s="59">
        <v>262</v>
      </c>
      <c r="BH44" s="60">
        <v>123</v>
      </c>
      <c r="BI44" s="81">
        <v>81</v>
      </c>
      <c r="BJ44" s="58">
        <v>168</v>
      </c>
      <c r="BK44" s="58">
        <v>161</v>
      </c>
      <c r="BL44" s="58">
        <v>256</v>
      </c>
      <c r="BM44" s="58">
        <v>309</v>
      </c>
      <c r="BN44" s="59">
        <v>330</v>
      </c>
      <c r="BO44" s="60">
        <v>302</v>
      </c>
      <c r="BP44" s="81">
        <v>122</v>
      </c>
      <c r="BQ44" s="58">
        <v>297</v>
      </c>
      <c r="BR44" s="58">
        <v>326</v>
      </c>
      <c r="BS44" s="58">
        <v>198</v>
      </c>
      <c r="BT44" s="58">
        <v>202</v>
      </c>
      <c r="BU44" s="59">
        <v>229</v>
      </c>
      <c r="BV44" s="60">
        <v>156</v>
      </c>
      <c r="BW44" s="56">
        <v>218</v>
      </c>
      <c r="BX44" s="57">
        <v>144</v>
      </c>
      <c r="BY44" s="58">
        <v>342</v>
      </c>
      <c r="BZ44" s="58">
        <v>298</v>
      </c>
      <c r="CA44" s="58">
        <v>409</v>
      </c>
      <c r="CB44" s="58">
        <v>366</v>
      </c>
      <c r="CC44" s="59">
        <v>355</v>
      </c>
      <c r="CD44" s="60">
        <v>81</v>
      </c>
      <c r="CE44" s="164">
        <v>76</v>
      </c>
      <c r="CF44" s="60">
        <v>39</v>
      </c>
      <c r="CG44" s="164">
        <v>37</v>
      </c>
    </row>
    <row r="45" spans="1:85" x14ac:dyDescent="0.25">
      <c r="A45" s="267"/>
      <c r="B45" s="4">
        <v>9</v>
      </c>
      <c r="C45" s="14" t="s">
        <v>30</v>
      </c>
      <c r="D45" s="55">
        <f t="shared" si="5"/>
        <v>1133.5731700000001</v>
      </c>
      <c r="E45" s="56">
        <f t="shared" si="0"/>
        <v>1392</v>
      </c>
      <c r="F45" s="57">
        <f t="shared" si="1"/>
        <v>981</v>
      </c>
      <c r="G45" s="58">
        <f t="shared" si="2"/>
        <v>1229</v>
      </c>
      <c r="H45" s="58">
        <f t="shared" si="6"/>
        <v>1590</v>
      </c>
      <c r="I45" s="58">
        <f t="shared" si="7"/>
        <v>1805</v>
      </c>
      <c r="J45" s="58">
        <f t="shared" si="7"/>
        <v>1581</v>
      </c>
      <c r="K45" s="55">
        <v>97</v>
      </c>
      <c r="L45" s="57">
        <v>175</v>
      </c>
      <c r="M45" s="57">
        <v>141</v>
      </c>
      <c r="N45" s="58">
        <v>124</v>
      </c>
      <c r="O45" s="58">
        <v>171</v>
      </c>
      <c r="P45" s="58">
        <v>153</v>
      </c>
      <c r="Q45" s="164">
        <v>196</v>
      </c>
      <c r="R45" s="55">
        <v>130</v>
      </c>
      <c r="S45" s="57">
        <v>163</v>
      </c>
      <c r="T45" s="57">
        <v>117</v>
      </c>
      <c r="U45" s="58">
        <v>153</v>
      </c>
      <c r="V45" s="58">
        <v>125</v>
      </c>
      <c r="W45" s="58">
        <v>158</v>
      </c>
      <c r="X45" s="164">
        <v>133</v>
      </c>
      <c r="Y45" s="55">
        <v>140</v>
      </c>
      <c r="Z45" s="57">
        <v>169</v>
      </c>
      <c r="AA45" s="57">
        <v>58</v>
      </c>
      <c r="AB45" s="58">
        <v>152</v>
      </c>
      <c r="AC45" s="58">
        <v>166</v>
      </c>
      <c r="AD45" s="58">
        <v>195</v>
      </c>
      <c r="AE45" s="164">
        <v>183</v>
      </c>
      <c r="AF45" s="55">
        <v>54.573169999999998</v>
      </c>
      <c r="AG45" s="57">
        <v>121</v>
      </c>
      <c r="AH45" s="57">
        <v>60</v>
      </c>
      <c r="AI45" s="58">
        <v>157</v>
      </c>
      <c r="AJ45" s="58">
        <v>232</v>
      </c>
      <c r="AK45" s="58">
        <v>204</v>
      </c>
      <c r="AL45" s="164">
        <v>145</v>
      </c>
      <c r="AM45" s="60">
        <v>100</v>
      </c>
      <c r="AN45" s="81">
        <v>136</v>
      </c>
      <c r="AO45" s="58">
        <v>96</v>
      </c>
      <c r="AP45" s="58">
        <v>111</v>
      </c>
      <c r="AQ45" s="58">
        <v>147</v>
      </c>
      <c r="AR45" s="58">
        <v>193</v>
      </c>
      <c r="AS45" s="189">
        <v>235</v>
      </c>
      <c r="AT45" s="60">
        <v>163</v>
      </c>
      <c r="AU45" s="81">
        <v>117</v>
      </c>
      <c r="AV45" s="58">
        <v>83</v>
      </c>
      <c r="AW45" s="58">
        <v>73</v>
      </c>
      <c r="AX45" s="58">
        <v>144</v>
      </c>
      <c r="AY45" s="58">
        <v>140</v>
      </c>
      <c r="AZ45" s="189">
        <v>139</v>
      </c>
      <c r="BA45" s="60">
        <v>98</v>
      </c>
      <c r="BB45" s="81">
        <v>216</v>
      </c>
      <c r="BC45" s="58">
        <v>172</v>
      </c>
      <c r="BD45" s="58">
        <v>115</v>
      </c>
      <c r="BE45" s="58">
        <v>185</v>
      </c>
      <c r="BF45" s="81">
        <v>168</v>
      </c>
      <c r="BG45" s="59">
        <v>123</v>
      </c>
      <c r="BH45" s="60">
        <v>97</v>
      </c>
      <c r="BI45" s="81">
        <v>60</v>
      </c>
      <c r="BJ45" s="58">
        <v>69</v>
      </c>
      <c r="BK45" s="58">
        <v>72</v>
      </c>
      <c r="BL45" s="58">
        <v>178</v>
      </c>
      <c r="BM45" s="58">
        <v>217</v>
      </c>
      <c r="BN45" s="59">
        <v>104</v>
      </c>
      <c r="BO45" s="60">
        <v>160</v>
      </c>
      <c r="BP45" s="81">
        <v>59</v>
      </c>
      <c r="BQ45" s="58">
        <v>139</v>
      </c>
      <c r="BR45" s="58">
        <v>131</v>
      </c>
      <c r="BS45" s="58">
        <v>90</v>
      </c>
      <c r="BT45" s="58">
        <v>148</v>
      </c>
      <c r="BU45" s="59">
        <v>76</v>
      </c>
      <c r="BV45" s="60">
        <v>94</v>
      </c>
      <c r="BW45" s="56">
        <v>176</v>
      </c>
      <c r="BX45" s="57">
        <v>46</v>
      </c>
      <c r="BY45" s="58">
        <v>141</v>
      </c>
      <c r="BZ45" s="58">
        <v>152</v>
      </c>
      <c r="CA45" s="58">
        <v>229</v>
      </c>
      <c r="CB45" s="58">
        <v>247</v>
      </c>
      <c r="CC45" s="59">
        <v>169</v>
      </c>
      <c r="CD45" s="60">
        <v>48</v>
      </c>
      <c r="CE45" s="164">
        <v>61</v>
      </c>
      <c r="CF45" s="60">
        <v>26</v>
      </c>
      <c r="CG45" s="164">
        <v>4</v>
      </c>
    </row>
    <row r="46" spans="1:85" ht="13.8" thickBot="1" x14ac:dyDescent="0.3">
      <c r="A46" s="268"/>
      <c r="B46" s="6">
        <v>10</v>
      </c>
      <c r="C46" s="15" t="s">
        <v>31</v>
      </c>
      <c r="D46" s="61">
        <f t="shared" si="5"/>
        <v>35008.506569999969</v>
      </c>
      <c r="E46" s="62">
        <f t="shared" si="0"/>
        <v>32868</v>
      </c>
      <c r="F46" s="63">
        <f t="shared" si="1"/>
        <v>34093</v>
      </c>
      <c r="G46" s="64">
        <f t="shared" si="2"/>
        <v>38741</v>
      </c>
      <c r="H46" s="64">
        <f t="shared" si="6"/>
        <v>40124</v>
      </c>
      <c r="I46" s="64">
        <f t="shared" si="7"/>
        <v>41729</v>
      </c>
      <c r="J46" s="64">
        <f t="shared" si="7"/>
        <v>42100</v>
      </c>
      <c r="K46" s="61">
        <v>2224</v>
      </c>
      <c r="L46" s="63">
        <v>2688</v>
      </c>
      <c r="M46" s="63">
        <v>3212</v>
      </c>
      <c r="N46" s="64">
        <v>3119</v>
      </c>
      <c r="O46" s="64">
        <v>3454</v>
      </c>
      <c r="P46" s="64">
        <v>3250</v>
      </c>
      <c r="Q46" s="165">
        <v>3863</v>
      </c>
      <c r="R46" s="61">
        <v>3456</v>
      </c>
      <c r="S46" s="63">
        <v>3639</v>
      </c>
      <c r="T46" s="63">
        <v>5278</v>
      </c>
      <c r="U46" s="64">
        <v>4576</v>
      </c>
      <c r="V46" s="64">
        <v>3263</v>
      </c>
      <c r="W46" s="64">
        <v>3501</v>
      </c>
      <c r="X46" s="165">
        <v>3357</v>
      </c>
      <c r="Y46" s="61">
        <v>3806</v>
      </c>
      <c r="Z46" s="63">
        <v>4192</v>
      </c>
      <c r="AA46" s="63">
        <v>1874</v>
      </c>
      <c r="AB46" s="64">
        <v>3951</v>
      </c>
      <c r="AC46" s="64">
        <v>3660</v>
      </c>
      <c r="AD46" s="64">
        <v>4770</v>
      </c>
      <c r="AE46" s="165">
        <v>4563</v>
      </c>
      <c r="AF46" s="61">
        <v>3043.5065699999714</v>
      </c>
      <c r="AG46" s="63">
        <v>3566</v>
      </c>
      <c r="AH46" s="63">
        <v>2723</v>
      </c>
      <c r="AI46" s="64">
        <v>4174</v>
      </c>
      <c r="AJ46" s="64">
        <v>5324</v>
      </c>
      <c r="AK46" s="64">
        <v>4712</v>
      </c>
      <c r="AL46" s="165">
        <v>3905</v>
      </c>
      <c r="AM46" s="66">
        <v>4114</v>
      </c>
      <c r="AN46" s="82">
        <v>4143</v>
      </c>
      <c r="AO46" s="64">
        <v>3661</v>
      </c>
      <c r="AP46" s="64">
        <v>3205</v>
      </c>
      <c r="AQ46" s="64">
        <v>3869</v>
      </c>
      <c r="AR46" s="64">
        <v>4788</v>
      </c>
      <c r="AS46" s="190">
        <v>5832</v>
      </c>
      <c r="AT46" s="66">
        <v>5097</v>
      </c>
      <c r="AU46" s="82">
        <v>4060</v>
      </c>
      <c r="AV46" s="64">
        <v>3467</v>
      </c>
      <c r="AW46" s="64">
        <v>3163</v>
      </c>
      <c r="AX46" s="64">
        <v>3449</v>
      </c>
      <c r="AY46" s="64">
        <v>4187</v>
      </c>
      <c r="AZ46" s="190">
        <v>4263</v>
      </c>
      <c r="BA46" s="66">
        <v>3635</v>
      </c>
      <c r="BB46" s="82">
        <v>4866</v>
      </c>
      <c r="BC46" s="64">
        <v>5965</v>
      </c>
      <c r="BD46" s="64">
        <v>5437</v>
      </c>
      <c r="BE46" s="64">
        <v>4728</v>
      </c>
      <c r="BF46" s="82">
        <v>3963</v>
      </c>
      <c r="BG46" s="65">
        <v>4235</v>
      </c>
      <c r="BH46" s="66">
        <v>2233</v>
      </c>
      <c r="BI46" s="82">
        <v>1221</v>
      </c>
      <c r="BJ46" s="64">
        <v>2259</v>
      </c>
      <c r="BK46" s="64">
        <v>2364</v>
      </c>
      <c r="BL46" s="64">
        <v>4577</v>
      </c>
      <c r="BM46" s="64">
        <v>5070</v>
      </c>
      <c r="BN46" s="65">
        <v>4732</v>
      </c>
      <c r="BO46" s="66">
        <v>4245</v>
      </c>
      <c r="BP46" s="82">
        <v>1474</v>
      </c>
      <c r="BQ46" s="64">
        <v>3975</v>
      </c>
      <c r="BR46" s="64">
        <v>4997</v>
      </c>
      <c r="BS46" s="64">
        <v>2196</v>
      </c>
      <c r="BT46" s="64">
        <v>3161</v>
      </c>
      <c r="BU46" s="65">
        <v>2949</v>
      </c>
      <c r="BV46" s="66">
        <v>3155</v>
      </c>
      <c r="BW46" s="62">
        <v>3019</v>
      </c>
      <c r="BX46" s="63">
        <v>1679</v>
      </c>
      <c r="BY46" s="64">
        <v>3755</v>
      </c>
      <c r="BZ46" s="64">
        <v>5604</v>
      </c>
      <c r="CA46" s="64">
        <v>4327</v>
      </c>
      <c r="CB46" s="64">
        <v>4401</v>
      </c>
      <c r="CC46" s="65">
        <v>4103</v>
      </c>
      <c r="CD46" s="66">
        <v>826</v>
      </c>
      <c r="CE46" s="165">
        <v>828</v>
      </c>
      <c r="CF46" s="66">
        <v>465</v>
      </c>
      <c r="CG46" s="165">
        <v>512</v>
      </c>
    </row>
    <row r="47" spans="1:85" s="8" customFormat="1" ht="13.5" customHeight="1" x14ac:dyDescent="0.25">
      <c r="A47" s="266" t="s">
        <v>31</v>
      </c>
      <c r="B47" s="2">
        <v>1</v>
      </c>
      <c r="C47" s="13" t="s">
        <v>25</v>
      </c>
      <c r="D47" s="48">
        <f t="shared" si="5"/>
        <v>56108.770830000001</v>
      </c>
      <c r="E47" s="49">
        <f t="shared" si="0"/>
        <v>52721</v>
      </c>
      <c r="F47" s="50">
        <f t="shared" si="1"/>
        <v>52547</v>
      </c>
      <c r="G47" s="51">
        <f t="shared" si="2"/>
        <v>58587</v>
      </c>
      <c r="H47" s="51">
        <f t="shared" si="6"/>
        <v>52774</v>
      </c>
      <c r="I47" s="51">
        <f t="shared" si="7"/>
        <v>54729</v>
      </c>
      <c r="J47" s="51">
        <f t="shared" si="7"/>
        <v>56819</v>
      </c>
      <c r="K47" s="48">
        <f>SUM(K4,K11,K18,K25,K35,K41)</f>
        <v>4997</v>
      </c>
      <c r="L47" s="50">
        <f t="shared" ref="L47:Y47" si="8">SUM(L4,L11,L18,L25,L35,L41)</f>
        <v>4463</v>
      </c>
      <c r="M47" s="50">
        <f t="shared" si="8"/>
        <v>5742</v>
      </c>
      <c r="N47" s="51">
        <f t="shared" si="8"/>
        <v>5098</v>
      </c>
      <c r="O47" s="51">
        <f t="shared" si="8"/>
        <v>5574</v>
      </c>
      <c r="P47" s="51">
        <f t="shared" ref="P47:X47" si="9">SUM(P4,P11,P18,P25,P35,P41)</f>
        <v>5194</v>
      </c>
      <c r="Q47" s="163">
        <f t="shared" si="9"/>
        <v>5708</v>
      </c>
      <c r="R47" s="48">
        <f t="shared" si="9"/>
        <v>6492</v>
      </c>
      <c r="S47" s="50">
        <f t="shared" si="9"/>
        <v>5540</v>
      </c>
      <c r="T47" s="50">
        <f t="shared" si="9"/>
        <v>8070</v>
      </c>
      <c r="U47" s="51">
        <f t="shared" si="9"/>
        <v>6622</v>
      </c>
      <c r="V47" s="51">
        <f t="shared" si="9"/>
        <v>4245</v>
      </c>
      <c r="W47" s="51">
        <f t="shared" si="9"/>
        <v>4486</v>
      </c>
      <c r="X47" s="163">
        <f t="shared" si="9"/>
        <v>4603</v>
      </c>
      <c r="Y47" s="48">
        <f t="shared" si="8"/>
        <v>7124</v>
      </c>
      <c r="Z47" s="50">
        <f t="shared" ref="Z47:AP47" si="10">SUM(Z4,Z11,Z18,Z25,Z35,Z41)</f>
        <v>6465</v>
      </c>
      <c r="AA47" s="50">
        <f t="shared" si="10"/>
        <v>3426</v>
      </c>
      <c r="AB47" s="51">
        <f t="shared" si="10"/>
        <v>5724</v>
      </c>
      <c r="AC47" s="51">
        <f t="shared" ref="AC47" si="11">SUM(AC4,AC11,AC18,AC25,AC35,AC41)</f>
        <v>5168</v>
      </c>
      <c r="AD47" s="51">
        <f t="shared" ref="AD47:AK47" si="12">SUM(AD4,AD11,AD18,AD25,AD35,AD41)</f>
        <v>5926</v>
      </c>
      <c r="AE47" s="163">
        <f>SUM(AE4,AE11,AE18,AE25,AE35,AE41)</f>
        <v>6221</v>
      </c>
      <c r="AF47" s="48">
        <f t="shared" si="12"/>
        <v>3933.7708300000013</v>
      </c>
      <c r="AG47" s="50">
        <f t="shared" si="12"/>
        <v>5063</v>
      </c>
      <c r="AH47" s="50">
        <f t="shared" si="12"/>
        <v>4157</v>
      </c>
      <c r="AI47" s="51">
        <f t="shared" si="12"/>
        <v>6404</v>
      </c>
      <c r="AJ47" s="51">
        <f t="shared" si="12"/>
        <v>6034</v>
      </c>
      <c r="AK47" s="51">
        <f t="shared" si="12"/>
        <v>5823</v>
      </c>
      <c r="AL47" s="163">
        <f>SUM(AL4,AL11,AL18,AL25,AL35,AL41)</f>
        <v>5434</v>
      </c>
      <c r="AM47" s="53">
        <f t="shared" ref="AM47" si="13">SUM(AM4,AM11,AM18,AM25,AM35,AM41)</f>
        <v>6023</v>
      </c>
      <c r="AN47" s="80">
        <f t="shared" si="10"/>
        <v>6631</v>
      </c>
      <c r="AO47" s="51">
        <f t="shared" si="10"/>
        <v>5792</v>
      </c>
      <c r="AP47" s="51">
        <f t="shared" si="10"/>
        <v>5367</v>
      </c>
      <c r="AQ47" s="51">
        <f t="shared" ref="AQ47:AY47" si="14">SUM(AQ4,AQ11,AQ18,AQ25,AQ35,AQ41)</f>
        <v>5084</v>
      </c>
      <c r="AR47" s="51">
        <f t="shared" si="14"/>
        <v>5974</v>
      </c>
      <c r="AS47" s="188">
        <f t="shared" ref="AS47" si="15">SUM(AS4,AS11,AS18,AS25,AS35,AS41)</f>
        <v>7024</v>
      </c>
      <c r="AT47" s="53">
        <f t="shared" si="14"/>
        <v>7249</v>
      </c>
      <c r="AU47" s="80">
        <f t="shared" si="14"/>
        <v>5080</v>
      </c>
      <c r="AV47" s="80">
        <f t="shared" si="14"/>
        <v>4607</v>
      </c>
      <c r="AW47" s="51">
        <f t="shared" si="14"/>
        <v>5464</v>
      </c>
      <c r="AX47" s="51">
        <f t="shared" si="14"/>
        <v>4174</v>
      </c>
      <c r="AY47" s="51">
        <f t="shared" si="14"/>
        <v>5367</v>
      </c>
      <c r="AZ47" s="188">
        <f t="shared" ref="AZ47" si="16">SUM(AZ4,AZ11,AZ18,AZ25,AZ35,AZ41)</f>
        <v>5547</v>
      </c>
      <c r="BA47" s="53">
        <f t="shared" ref="BA47" si="17">SUM(BA4,BA11,BA18,BA25,BA35,BA41)</f>
        <v>5201</v>
      </c>
      <c r="BB47" s="80">
        <f t="shared" ref="BB47:BZ47" si="18">SUM(BB4,BB11,BB18,BB25,BB35,BB41)</f>
        <v>7403</v>
      </c>
      <c r="BC47" s="51">
        <f t="shared" si="18"/>
        <v>7238</v>
      </c>
      <c r="BD47" s="51">
        <f t="shared" si="18"/>
        <v>7390</v>
      </c>
      <c r="BE47" s="51">
        <f t="shared" si="18"/>
        <v>6041</v>
      </c>
      <c r="BF47" s="80">
        <f t="shared" ref="BF47:BG47" si="19">SUM(BF4,BF11,BF18,BF25,BF35,BF41)</f>
        <v>4785</v>
      </c>
      <c r="BG47" s="52">
        <f t="shared" si="19"/>
        <v>5493</v>
      </c>
      <c r="BH47" s="53">
        <f t="shared" si="18"/>
        <v>3411</v>
      </c>
      <c r="BI47" s="80">
        <f t="shared" si="18"/>
        <v>2937</v>
      </c>
      <c r="BJ47" s="51">
        <f t="shared" si="18"/>
        <v>3157</v>
      </c>
      <c r="BK47" s="51">
        <f t="shared" si="18"/>
        <v>3400</v>
      </c>
      <c r="BL47" s="51">
        <f t="shared" si="18"/>
        <v>6179</v>
      </c>
      <c r="BM47" s="51">
        <f t="shared" ref="BM47:BN47" si="20">SUM(BM4,BM11,BM18,BM25,BM35,BM41)</f>
        <v>6785</v>
      </c>
      <c r="BN47" s="52">
        <f t="shared" si="20"/>
        <v>6387</v>
      </c>
      <c r="BO47" s="53">
        <f t="shared" si="18"/>
        <v>6414</v>
      </c>
      <c r="BP47" s="80">
        <f t="shared" si="18"/>
        <v>4009</v>
      </c>
      <c r="BQ47" s="51">
        <f t="shared" si="18"/>
        <v>5364</v>
      </c>
      <c r="BR47" s="51">
        <f t="shared" si="18"/>
        <v>7365</v>
      </c>
      <c r="BS47" s="51">
        <f t="shared" si="18"/>
        <v>2893</v>
      </c>
      <c r="BT47" s="51">
        <f t="shared" ref="BT47:BU47" si="21">SUM(BT4,BT11,BT18,BT25,BT35,BT41)</f>
        <v>4337</v>
      </c>
      <c r="BU47" s="52">
        <f t="shared" si="21"/>
        <v>4347</v>
      </c>
      <c r="BV47" s="53">
        <f t="shared" si="18"/>
        <v>5264</v>
      </c>
      <c r="BW47" s="49">
        <f t="shared" si="18"/>
        <v>5130</v>
      </c>
      <c r="BX47" s="50">
        <f t="shared" si="18"/>
        <v>4994</v>
      </c>
      <c r="BY47" s="51">
        <f t="shared" si="18"/>
        <v>5753</v>
      </c>
      <c r="BZ47" s="51">
        <f t="shared" si="18"/>
        <v>7382</v>
      </c>
      <c r="CA47" s="51">
        <f t="shared" ref="CA47:CB47" si="22">SUM(CA4,CA11,CA18,CA25,CA35,CA41)</f>
        <v>6052</v>
      </c>
      <c r="CB47" s="51">
        <f t="shared" si="22"/>
        <v>6055</v>
      </c>
      <c r="CC47" s="52">
        <v>6121</v>
      </c>
      <c r="CD47" s="53">
        <f t="shared" ref="CD47:CF47" si="23">SUM(CD4,CD11,CD18,CD25,CD35,CD41)</f>
        <v>1379</v>
      </c>
      <c r="CE47" s="163">
        <f t="shared" ref="CE47" si="24">SUM(CE4,CE11,CE18,CE25,CE35,CE41)</f>
        <v>1394</v>
      </c>
      <c r="CF47" s="53">
        <f t="shared" si="23"/>
        <v>940</v>
      </c>
      <c r="CG47" s="163">
        <f t="shared" ref="CG47" si="25">SUM(CG4,CG11,CG18,CG25,CG35,CG41)</f>
        <v>889</v>
      </c>
    </row>
    <row r="48" spans="1:85" x14ac:dyDescent="0.25">
      <c r="A48" s="267"/>
      <c r="B48" s="4">
        <v>2</v>
      </c>
      <c r="C48" s="14" t="s">
        <v>26</v>
      </c>
      <c r="D48" s="55">
        <f t="shared" si="5"/>
        <v>1263378.5497600022</v>
      </c>
      <c r="E48" s="56">
        <f t="shared" si="0"/>
        <v>1186914</v>
      </c>
      <c r="F48" s="57">
        <f t="shared" si="1"/>
        <v>1184418</v>
      </c>
      <c r="G48" s="58">
        <f t="shared" si="2"/>
        <v>1470767</v>
      </c>
      <c r="H48" s="58">
        <f t="shared" si="6"/>
        <v>1453003</v>
      </c>
      <c r="I48" s="58">
        <f t="shared" si="7"/>
        <v>1562563</v>
      </c>
      <c r="J48" s="58">
        <f t="shared" si="7"/>
        <v>1489126</v>
      </c>
      <c r="K48" s="55">
        <f>SUM(K5,K12,K19,K26,K36,K42)</f>
        <v>78905</v>
      </c>
      <c r="L48" s="57">
        <f t="shared" ref="L48:Y48" si="26">SUM(L5,L12,L19,L26,L36,L42)</f>
        <v>88078</v>
      </c>
      <c r="M48" s="57">
        <f t="shared" si="26"/>
        <v>109109</v>
      </c>
      <c r="N48" s="58">
        <f t="shared" si="26"/>
        <v>112517</v>
      </c>
      <c r="O48" s="58">
        <f t="shared" si="26"/>
        <v>134107</v>
      </c>
      <c r="P48" s="58">
        <f t="shared" ref="P48:X48" si="27">SUM(P5,P12,P19,P26,P36,P42)</f>
        <v>135060</v>
      </c>
      <c r="Q48" s="164">
        <f t="shared" si="27"/>
        <v>136122</v>
      </c>
      <c r="R48" s="55">
        <f t="shared" si="27"/>
        <v>126474</v>
      </c>
      <c r="S48" s="57">
        <f t="shared" si="27"/>
        <v>119590</v>
      </c>
      <c r="T48" s="57">
        <f t="shared" si="27"/>
        <v>184103</v>
      </c>
      <c r="U48" s="58">
        <f t="shared" si="27"/>
        <v>161144</v>
      </c>
      <c r="V48" s="58">
        <f t="shared" si="27"/>
        <v>117448</v>
      </c>
      <c r="W48" s="58">
        <f t="shared" si="27"/>
        <v>123495</v>
      </c>
      <c r="X48" s="164">
        <f t="shared" si="27"/>
        <v>111066</v>
      </c>
      <c r="Y48" s="55">
        <f t="shared" si="26"/>
        <v>144598</v>
      </c>
      <c r="Z48" s="57">
        <f t="shared" ref="Z48:AP48" si="28">SUM(Z5,Z12,Z19,Z26,Z36,Z42)</f>
        <v>139821</v>
      </c>
      <c r="AA48" s="57">
        <f t="shared" si="28"/>
        <v>66812</v>
      </c>
      <c r="AB48" s="58">
        <f t="shared" si="28"/>
        <v>142772</v>
      </c>
      <c r="AC48" s="58">
        <f t="shared" ref="AC48" si="29">SUM(AC5,AC12,AC19,AC26,AC36,AC42)</f>
        <v>139923</v>
      </c>
      <c r="AD48" s="58">
        <f t="shared" ref="AD48:AK48" si="30">SUM(AD5,AD12,AD19,AD26,AD36,AD42)</f>
        <v>173096</v>
      </c>
      <c r="AE48" s="164">
        <f t="shared" si="30"/>
        <v>157733</v>
      </c>
      <c r="AF48" s="55">
        <f t="shared" si="30"/>
        <v>88154.549760002192</v>
      </c>
      <c r="AG48" s="57">
        <f t="shared" si="30"/>
        <v>112175</v>
      </c>
      <c r="AH48" s="57">
        <f t="shared" si="30"/>
        <v>91004</v>
      </c>
      <c r="AI48" s="58">
        <f t="shared" si="30"/>
        <v>159410</v>
      </c>
      <c r="AJ48" s="58">
        <f t="shared" si="30"/>
        <v>175612</v>
      </c>
      <c r="AK48" s="58">
        <f t="shared" si="30"/>
        <v>167782</v>
      </c>
      <c r="AL48" s="164">
        <f t="shared" ref="AL48" si="31">SUM(AL5,AL12,AL19,AL26,AL36,AL42)</f>
        <v>142071</v>
      </c>
      <c r="AM48" s="60">
        <f t="shared" ref="AM48" si="32">SUM(AM5,AM12,AM19,AM26,AM36,AM42)</f>
        <v>157303</v>
      </c>
      <c r="AN48" s="81">
        <f t="shared" si="28"/>
        <v>169731</v>
      </c>
      <c r="AO48" s="58">
        <f t="shared" si="28"/>
        <v>133528</v>
      </c>
      <c r="AP48" s="58">
        <f t="shared" si="28"/>
        <v>151848</v>
      </c>
      <c r="AQ48" s="58">
        <f t="shared" ref="AQ48:AY48" si="33">SUM(AQ5,AQ12,AQ19,AQ26,AQ36,AQ42)</f>
        <v>149883</v>
      </c>
      <c r="AR48" s="58">
        <f t="shared" si="33"/>
        <v>180061</v>
      </c>
      <c r="AS48" s="189">
        <f t="shared" ref="AS48" si="34">SUM(AS5,AS12,AS19,AS26,AS36,AS42)</f>
        <v>205893</v>
      </c>
      <c r="AT48" s="60">
        <f t="shared" si="33"/>
        <v>189578</v>
      </c>
      <c r="AU48" s="81">
        <f t="shared" si="33"/>
        <v>140879</v>
      </c>
      <c r="AV48" s="81">
        <f t="shared" si="33"/>
        <v>113705</v>
      </c>
      <c r="AW48" s="58">
        <f t="shared" si="33"/>
        <v>149241</v>
      </c>
      <c r="AX48" s="58">
        <f t="shared" si="33"/>
        <v>124483</v>
      </c>
      <c r="AY48" s="58">
        <f t="shared" si="33"/>
        <v>162987</v>
      </c>
      <c r="AZ48" s="189">
        <f t="shared" ref="AZ48" si="35">SUM(AZ5,AZ12,AZ19,AZ26,AZ36,AZ42)</f>
        <v>149872</v>
      </c>
      <c r="BA48" s="60">
        <f t="shared" ref="BA48" si="36">SUM(BA5,BA12,BA19,BA26,BA36,BA42)</f>
        <v>125464</v>
      </c>
      <c r="BB48" s="81">
        <f t="shared" ref="BB48:BZ48" si="37">SUM(BB5,BB12,BB19,BB26,BB36,BB42)</f>
        <v>190313</v>
      </c>
      <c r="BC48" s="58">
        <f t="shared" si="37"/>
        <v>181626</v>
      </c>
      <c r="BD48" s="58">
        <f t="shared" si="37"/>
        <v>185108</v>
      </c>
      <c r="BE48" s="58">
        <f t="shared" si="37"/>
        <v>179264</v>
      </c>
      <c r="BF48" s="81">
        <f t="shared" ref="BF48:BG48" si="38">SUM(BF5,BF12,BF19,BF26,BF36,BF42)</f>
        <v>138616</v>
      </c>
      <c r="BG48" s="59">
        <f t="shared" si="38"/>
        <v>141203</v>
      </c>
      <c r="BH48" s="60">
        <f t="shared" si="37"/>
        <v>78632</v>
      </c>
      <c r="BI48" s="81">
        <f t="shared" si="37"/>
        <v>49248</v>
      </c>
      <c r="BJ48" s="58">
        <f t="shared" si="37"/>
        <v>74519</v>
      </c>
      <c r="BK48" s="58">
        <f t="shared" si="37"/>
        <v>82157</v>
      </c>
      <c r="BL48" s="58">
        <f t="shared" si="37"/>
        <v>181685</v>
      </c>
      <c r="BM48" s="58">
        <f t="shared" ref="BM48:BN48" si="39">SUM(BM5,BM12,BM19,BM26,BM36,BM42)</f>
        <v>185743</v>
      </c>
      <c r="BN48" s="59">
        <f t="shared" si="39"/>
        <v>165076</v>
      </c>
      <c r="BO48" s="60">
        <f t="shared" si="37"/>
        <v>157817</v>
      </c>
      <c r="BP48" s="81">
        <f t="shared" si="37"/>
        <v>64999</v>
      </c>
      <c r="BQ48" s="58">
        <f t="shared" si="37"/>
        <v>140392</v>
      </c>
      <c r="BR48" s="58">
        <f t="shared" si="37"/>
        <v>183229</v>
      </c>
      <c r="BS48" s="58">
        <f t="shared" si="37"/>
        <v>87772</v>
      </c>
      <c r="BT48" s="58">
        <f t="shared" ref="BT48:BU48" si="40">SUM(BT5,BT12,BT19,BT26,BT36,BT42)</f>
        <v>121652</v>
      </c>
      <c r="BU48" s="59">
        <f t="shared" si="40"/>
        <v>111058</v>
      </c>
      <c r="BV48" s="60">
        <f t="shared" si="37"/>
        <v>116453</v>
      </c>
      <c r="BW48" s="56">
        <f t="shared" si="37"/>
        <v>112080</v>
      </c>
      <c r="BX48" s="57">
        <f t="shared" si="37"/>
        <v>89620</v>
      </c>
      <c r="BY48" s="58">
        <f t="shared" si="37"/>
        <v>143341</v>
      </c>
      <c r="BZ48" s="58">
        <f t="shared" si="37"/>
        <v>162826</v>
      </c>
      <c r="CA48" s="58">
        <f t="shared" ref="CA48:CB48" si="41">SUM(CA5,CA12,CA19,CA26,CA36,CA42)</f>
        <v>174071</v>
      </c>
      <c r="CB48" s="58">
        <f t="shared" si="41"/>
        <v>169032</v>
      </c>
      <c r="CC48" s="59">
        <v>151936</v>
      </c>
      <c r="CD48" s="60">
        <f t="shared" ref="CD48:CF48" si="42">SUM(CD5,CD12,CD19,CD26,CD36,CD42)</f>
        <v>35963</v>
      </c>
      <c r="CE48" s="164">
        <f t="shared" ref="CE48" si="43">SUM(CE5,CE12,CE19,CE26,CE36,CE42)</f>
        <v>32999</v>
      </c>
      <c r="CF48" s="60">
        <f t="shared" si="42"/>
        <v>18688</v>
      </c>
      <c r="CG48" s="164">
        <f t="shared" ref="CG48" si="44">SUM(CG5,CG12,CG19,CG26,CG36,CG42)</f>
        <v>17982</v>
      </c>
    </row>
    <row r="49" spans="1:85" x14ac:dyDescent="0.25">
      <c r="A49" s="267"/>
      <c r="B49" s="4">
        <v>4</v>
      </c>
      <c r="C49" s="14" t="s">
        <v>36</v>
      </c>
      <c r="D49" s="55">
        <f t="shared" si="5"/>
        <v>25139.942000000003</v>
      </c>
      <c r="E49" s="56">
        <f t="shared" si="0"/>
        <v>25846</v>
      </c>
      <c r="F49" s="57">
        <f t="shared" si="1"/>
        <v>27229</v>
      </c>
      <c r="G49" s="58">
        <f t="shared" si="2"/>
        <v>34065</v>
      </c>
      <c r="H49" s="58">
        <f t="shared" si="6"/>
        <v>33745</v>
      </c>
      <c r="I49" s="58">
        <f t="shared" si="7"/>
        <v>36087</v>
      </c>
      <c r="J49" s="58">
        <f t="shared" si="7"/>
        <v>34875</v>
      </c>
      <c r="K49" s="55">
        <f>K31</f>
        <v>1592</v>
      </c>
      <c r="L49" s="57">
        <f t="shared" ref="L49:Y49" si="45">L31</f>
        <v>2062</v>
      </c>
      <c r="M49" s="57">
        <f t="shared" si="45"/>
        <v>2459</v>
      </c>
      <c r="N49" s="58">
        <f t="shared" si="45"/>
        <v>3136</v>
      </c>
      <c r="O49" s="58">
        <f t="shared" si="45"/>
        <v>3430</v>
      </c>
      <c r="P49" s="58">
        <f t="shared" ref="P49:X49" si="46">P31</f>
        <v>2933</v>
      </c>
      <c r="Q49" s="164">
        <f t="shared" si="46"/>
        <v>3174</v>
      </c>
      <c r="R49" s="55">
        <f t="shared" si="46"/>
        <v>2359</v>
      </c>
      <c r="S49" s="57">
        <f t="shared" si="46"/>
        <v>2569</v>
      </c>
      <c r="T49" s="57">
        <f t="shared" si="46"/>
        <v>4598</v>
      </c>
      <c r="U49" s="58">
        <f t="shared" si="46"/>
        <v>3872</v>
      </c>
      <c r="V49" s="58">
        <f t="shared" si="46"/>
        <v>2849</v>
      </c>
      <c r="W49" s="58">
        <f t="shared" si="46"/>
        <v>2694</v>
      </c>
      <c r="X49" s="164">
        <f t="shared" si="46"/>
        <v>2738</v>
      </c>
      <c r="Y49" s="55">
        <f t="shared" si="45"/>
        <v>2717</v>
      </c>
      <c r="Z49" s="57">
        <f t="shared" ref="Z49:AP49" si="47">Z31</f>
        <v>2916</v>
      </c>
      <c r="AA49" s="57">
        <f t="shared" si="47"/>
        <v>1435</v>
      </c>
      <c r="AB49" s="58">
        <f t="shared" si="47"/>
        <v>3285</v>
      </c>
      <c r="AC49" s="58">
        <f t="shared" ref="AC49" si="48">AC31</f>
        <v>3210</v>
      </c>
      <c r="AD49" s="58">
        <f t="shared" ref="AD49:AK49" si="49">AD31</f>
        <v>3833</v>
      </c>
      <c r="AE49" s="164">
        <f t="shared" si="49"/>
        <v>3600</v>
      </c>
      <c r="AF49" s="55">
        <f t="shared" si="49"/>
        <v>1609.942000000005</v>
      </c>
      <c r="AG49" s="57">
        <f t="shared" si="49"/>
        <v>2431</v>
      </c>
      <c r="AH49" s="57">
        <f t="shared" si="49"/>
        <v>2029</v>
      </c>
      <c r="AI49" s="58">
        <f t="shared" si="49"/>
        <v>3813</v>
      </c>
      <c r="AJ49" s="58">
        <f t="shared" si="49"/>
        <v>4282</v>
      </c>
      <c r="AK49" s="58">
        <f t="shared" si="49"/>
        <v>3786</v>
      </c>
      <c r="AL49" s="164">
        <f t="shared" ref="AL49" si="50">AL31</f>
        <v>3723</v>
      </c>
      <c r="AM49" s="60">
        <f t="shared" ref="AM49" si="51">AM31</f>
        <v>3059</v>
      </c>
      <c r="AN49" s="81">
        <f t="shared" si="47"/>
        <v>3230</v>
      </c>
      <c r="AO49" s="58">
        <f t="shared" si="47"/>
        <v>2901</v>
      </c>
      <c r="AP49" s="58">
        <f t="shared" si="47"/>
        <v>2704</v>
      </c>
      <c r="AQ49" s="58">
        <f t="shared" ref="AQ49:AY49" si="52">AQ31</f>
        <v>3463</v>
      </c>
      <c r="AR49" s="58">
        <f t="shared" si="52"/>
        <v>3929</v>
      </c>
      <c r="AS49" s="189">
        <f t="shared" ref="AS49" si="53">AS31</f>
        <v>4901</v>
      </c>
      <c r="AT49" s="60">
        <f t="shared" si="52"/>
        <v>3632</v>
      </c>
      <c r="AU49" s="81">
        <f t="shared" si="52"/>
        <v>2615</v>
      </c>
      <c r="AV49" s="81">
        <f t="shared" si="52"/>
        <v>2382</v>
      </c>
      <c r="AW49" s="58">
        <f t="shared" si="52"/>
        <v>2576</v>
      </c>
      <c r="AX49" s="58">
        <f t="shared" si="52"/>
        <v>2754</v>
      </c>
      <c r="AY49" s="58">
        <f t="shared" si="52"/>
        <v>3606</v>
      </c>
      <c r="AZ49" s="189">
        <f t="shared" ref="AZ49" si="54">AZ31</f>
        <v>3422</v>
      </c>
      <c r="BA49" s="60">
        <f t="shared" ref="BA49" si="55">BA31</f>
        <v>2554</v>
      </c>
      <c r="BB49" s="81">
        <f t="shared" ref="BB49:BZ49" si="56">BB31</f>
        <v>4743</v>
      </c>
      <c r="BC49" s="58">
        <f t="shared" si="56"/>
        <v>4199</v>
      </c>
      <c r="BD49" s="58">
        <f t="shared" si="56"/>
        <v>4459</v>
      </c>
      <c r="BE49" s="58">
        <f t="shared" si="56"/>
        <v>4260</v>
      </c>
      <c r="BF49" s="81">
        <f t="shared" ref="BF49:BG49" si="57">BF31</f>
        <v>3388</v>
      </c>
      <c r="BG49" s="59">
        <f t="shared" si="57"/>
        <v>2975</v>
      </c>
      <c r="BH49" s="60">
        <f t="shared" si="56"/>
        <v>1460</v>
      </c>
      <c r="BI49" s="81">
        <f t="shared" si="56"/>
        <v>1097</v>
      </c>
      <c r="BJ49" s="58">
        <f t="shared" si="56"/>
        <v>1881</v>
      </c>
      <c r="BK49" s="58">
        <f t="shared" si="56"/>
        <v>2067</v>
      </c>
      <c r="BL49" s="58">
        <f t="shared" si="56"/>
        <v>4668</v>
      </c>
      <c r="BM49" s="58">
        <f t="shared" ref="BM49:BN49" si="58">BM31</f>
        <v>4384</v>
      </c>
      <c r="BN49" s="59">
        <f t="shared" si="58"/>
        <v>3669</v>
      </c>
      <c r="BO49" s="60">
        <f t="shared" si="56"/>
        <v>3377</v>
      </c>
      <c r="BP49" s="81">
        <f t="shared" si="56"/>
        <v>1443</v>
      </c>
      <c r="BQ49" s="58">
        <f t="shared" si="56"/>
        <v>3466</v>
      </c>
      <c r="BR49" s="58">
        <f t="shared" si="56"/>
        <v>4324</v>
      </c>
      <c r="BS49" s="58">
        <f t="shared" si="56"/>
        <v>2246</v>
      </c>
      <c r="BT49" s="58">
        <f t="shared" ref="BT49:BU49" si="59">BT31</f>
        <v>2718</v>
      </c>
      <c r="BU49" s="59">
        <f t="shared" si="59"/>
        <v>2373</v>
      </c>
      <c r="BV49" s="60">
        <f t="shared" si="56"/>
        <v>2780</v>
      </c>
      <c r="BW49" s="56">
        <f t="shared" si="56"/>
        <v>2740</v>
      </c>
      <c r="BX49" s="57">
        <f t="shared" si="56"/>
        <v>1879</v>
      </c>
      <c r="BY49" s="58">
        <f t="shared" si="56"/>
        <v>3829</v>
      </c>
      <c r="BZ49" s="58">
        <f t="shared" si="56"/>
        <v>2583</v>
      </c>
      <c r="CA49" s="58">
        <f t="shared" ref="CA49:CB49" si="60">CA31</f>
        <v>4816</v>
      </c>
      <c r="CB49" s="58">
        <f t="shared" si="60"/>
        <v>4300</v>
      </c>
      <c r="CC49" s="59">
        <v>3835</v>
      </c>
      <c r="CD49" s="60">
        <f t="shared" ref="CD49:CF49" si="61">CD31</f>
        <v>1074</v>
      </c>
      <c r="CE49" s="164">
        <f t="shared" ref="CE49" si="62">CE31</f>
        <v>991</v>
      </c>
      <c r="CF49" s="60">
        <f t="shared" si="61"/>
        <v>555</v>
      </c>
      <c r="CG49" s="164">
        <f t="shared" ref="CG49" si="63">CG31</f>
        <v>475</v>
      </c>
    </row>
    <row r="50" spans="1:85" x14ac:dyDescent="0.25">
      <c r="A50" s="267"/>
      <c r="B50" s="4">
        <v>5</v>
      </c>
      <c r="C50" s="14" t="s">
        <v>27</v>
      </c>
      <c r="D50" s="55">
        <f t="shared" si="5"/>
        <v>90010.956820000007</v>
      </c>
      <c r="E50" s="56">
        <f t="shared" si="0"/>
        <v>84271</v>
      </c>
      <c r="F50" s="57">
        <f t="shared" si="1"/>
        <v>87071</v>
      </c>
      <c r="G50" s="58">
        <f t="shared" si="2"/>
        <v>105709</v>
      </c>
      <c r="H50" s="58">
        <f t="shared" si="6"/>
        <v>97405</v>
      </c>
      <c r="I50" s="58">
        <f t="shared" si="7"/>
        <v>106413</v>
      </c>
      <c r="J50" s="58">
        <f t="shared" si="7"/>
        <v>110908</v>
      </c>
      <c r="K50" s="55">
        <f>SUM(K6,K13,K20,K27,K37,K43)</f>
        <v>5731</v>
      </c>
      <c r="L50" s="57">
        <f t="shared" ref="L50:Y50" si="64">SUM(L6,L13,L20,L27,L37,L43)</f>
        <v>6659</v>
      </c>
      <c r="M50" s="57">
        <f t="shared" si="64"/>
        <v>8508</v>
      </c>
      <c r="N50" s="58">
        <f t="shared" si="64"/>
        <v>8401</v>
      </c>
      <c r="O50" s="58">
        <f t="shared" si="64"/>
        <v>8763</v>
      </c>
      <c r="P50" s="58">
        <f t="shared" ref="P50:X50" si="65">SUM(P6,P13,P20,P27,P37,P43)</f>
        <v>8733</v>
      </c>
      <c r="Q50" s="164">
        <f t="shared" si="65"/>
        <v>9710</v>
      </c>
      <c r="R50" s="55">
        <f t="shared" si="65"/>
        <v>9136</v>
      </c>
      <c r="S50" s="57">
        <f t="shared" si="65"/>
        <v>8939</v>
      </c>
      <c r="T50" s="57">
        <f t="shared" si="65"/>
        <v>13388</v>
      </c>
      <c r="U50" s="58">
        <f t="shared" si="65"/>
        <v>11575</v>
      </c>
      <c r="V50" s="58">
        <f t="shared" si="65"/>
        <v>7715</v>
      </c>
      <c r="W50" s="58">
        <f t="shared" si="65"/>
        <v>8414</v>
      </c>
      <c r="X50" s="164">
        <f t="shared" si="65"/>
        <v>8385</v>
      </c>
      <c r="Y50" s="55">
        <f t="shared" si="64"/>
        <v>10312</v>
      </c>
      <c r="Z50" s="57">
        <f t="shared" ref="Z50:AP50" si="66">SUM(Z6,Z13,Z20,Z27,Z37,Z43)</f>
        <v>10321</v>
      </c>
      <c r="AA50" s="57">
        <f t="shared" si="66"/>
        <v>4808</v>
      </c>
      <c r="AB50" s="58">
        <f t="shared" si="66"/>
        <v>9765</v>
      </c>
      <c r="AC50" s="58">
        <f t="shared" ref="AC50" si="67">SUM(AC6,AC13,AC20,AC27,AC37,AC43)</f>
        <v>9530</v>
      </c>
      <c r="AD50" s="58">
        <f t="shared" ref="AD50:AK50" si="68">SUM(AD6,AD13,AD20,AD27,AD37,AD43)</f>
        <v>11859</v>
      </c>
      <c r="AE50" s="164">
        <f t="shared" si="68"/>
        <v>12113</v>
      </c>
      <c r="AF50" s="55">
        <f t="shared" si="68"/>
        <v>5896.9568200000085</v>
      </c>
      <c r="AG50" s="57">
        <f t="shared" si="68"/>
        <v>8642</v>
      </c>
      <c r="AH50" s="57">
        <f t="shared" si="68"/>
        <v>6882</v>
      </c>
      <c r="AI50" s="58">
        <f t="shared" si="68"/>
        <v>11434</v>
      </c>
      <c r="AJ50" s="58">
        <f t="shared" si="68"/>
        <v>12273</v>
      </c>
      <c r="AK50" s="58">
        <f t="shared" si="68"/>
        <v>11417</v>
      </c>
      <c r="AL50" s="164">
        <f t="shared" ref="AL50" si="69">SUM(AL6,AL13,AL20,AL27,AL37,AL43)</f>
        <v>10804</v>
      </c>
      <c r="AM50" s="60">
        <f t="shared" ref="AM50" si="70">SUM(AM6,AM13,AM20,AM27,AM37,AM43)</f>
        <v>10648</v>
      </c>
      <c r="AN50" s="81">
        <f t="shared" si="66"/>
        <v>11288</v>
      </c>
      <c r="AO50" s="58">
        <f t="shared" si="66"/>
        <v>10185</v>
      </c>
      <c r="AP50" s="58">
        <f t="shared" si="66"/>
        <v>10914</v>
      </c>
      <c r="AQ50" s="58">
        <f t="shared" ref="AQ50:AY50" si="71">SUM(AQ6,AQ13,AQ20,AQ27,AQ37,AQ43)</f>
        <v>10077</v>
      </c>
      <c r="AR50" s="58">
        <f t="shared" si="71"/>
        <v>12044</v>
      </c>
      <c r="AS50" s="189">
        <f t="shared" ref="AS50" si="72">SUM(AS6,AS13,AS20,AS27,AS37,AS43)</f>
        <v>14575</v>
      </c>
      <c r="AT50" s="60">
        <f t="shared" si="71"/>
        <v>13037</v>
      </c>
      <c r="AU50" s="81">
        <f t="shared" si="71"/>
        <v>9676</v>
      </c>
      <c r="AV50" s="81">
        <f t="shared" si="71"/>
        <v>7983</v>
      </c>
      <c r="AW50" s="58">
        <f t="shared" si="71"/>
        <v>11122</v>
      </c>
      <c r="AX50" s="58">
        <f t="shared" si="71"/>
        <v>8384</v>
      </c>
      <c r="AY50" s="58">
        <f t="shared" si="71"/>
        <v>10752</v>
      </c>
      <c r="AZ50" s="189">
        <f t="shared" ref="AZ50" si="73">SUM(AZ6,AZ13,AZ20,AZ27,AZ37,AZ43)</f>
        <v>11014</v>
      </c>
      <c r="BA50" s="60">
        <f t="shared" ref="BA50" si="74">SUM(BA6,BA13,BA20,BA27,BA37,BA43)</f>
        <v>9004</v>
      </c>
      <c r="BB50" s="81">
        <f t="shared" ref="BB50:BZ50" si="75">SUM(BB6,BB13,BB20,BB27,BB37,BB43)</f>
        <v>12450</v>
      </c>
      <c r="BC50" s="58">
        <f t="shared" si="75"/>
        <v>13130</v>
      </c>
      <c r="BD50" s="58">
        <f t="shared" si="75"/>
        <v>12669</v>
      </c>
      <c r="BE50" s="58">
        <f t="shared" si="75"/>
        <v>12109</v>
      </c>
      <c r="BF50" s="81">
        <f t="shared" ref="BF50:BG50" si="76">SUM(BF6,BF13,BF20,BF27,BF37,BF43)</f>
        <v>9188</v>
      </c>
      <c r="BG50" s="59">
        <f t="shared" si="76"/>
        <v>10614</v>
      </c>
      <c r="BH50" s="60">
        <f t="shared" si="75"/>
        <v>5268</v>
      </c>
      <c r="BI50" s="81">
        <f t="shared" si="75"/>
        <v>3068</v>
      </c>
      <c r="BJ50" s="58">
        <f t="shared" si="75"/>
        <v>5488</v>
      </c>
      <c r="BK50" s="58">
        <f t="shared" si="75"/>
        <v>5534</v>
      </c>
      <c r="BL50" s="58">
        <f t="shared" si="75"/>
        <v>12463</v>
      </c>
      <c r="BM50" s="58">
        <f t="shared" ref="BM50:BN50" si="77">SUM(BM6,BM13,BM20,BM27,BM37,BM43)</f>
        <v>12877</v>
      </c>
      <c r="BN50" s="59">
        <f t="shared" si="77"/>
        <v>12482</v>
      </c>
      <c r="BO50" s="60">
        <f t="shared" si="75"/>
        <v>11722</v>
      </c>
      <c r="BP50" s="81">
        <f t="shared" si="75"/>
        <v>4402</v>
      </c>
      <c r="BQ50" s="58">
        <f t="shared" si="75"/>
        <v>10402</v>
      </c>
      <c r="BR50" s="58">
        <f t="shared" si="75"/>
        <v>13177</v>
      </c>
      <c r="BS50" s="58">
        <f t="shared" si="75"/>
        <v>5931</v>
      </c>
      <c r="BT50" s="58">
        <f t="shared" ref="BT50:BU50" si="78">SUM(BT6,BT13,BT20,BT27,BT37,BT43)</f>
        <v>8417</v>
      </c>
      <c r="BU50" s="59">
        <f t="shared" si="78"/>
        <v>8338</v>
      </c>
      <c r="BV50" s="60">
        <f t="shared" si="75"/>
        <v>9256</v>
      </c>
      <c r="BW50" s="56">
        <f t="shared" si="75"/>
        <v>8826</v>
      </c>
      <c r="BX50" s="57">
        <f t="shared" si="75"/>
        <v>6297</v>
      </c>
      <c r="BY50" s="58">
        <f t="shared" si="75"/>
        <v>11118</v>
      </c>
      <c r="BZ50" s="58">
        <f t="shared" si="75"/>
        <v>10160</v>
      </c>
      <c r="CA50" s="58">
        <f t="shared" ref="CA50:CB50" si="79">SUM(CA6,CA13,CA20,CA27,CA37,CA43)</f>
        <v>12712</v>
      </c>
      <c r="CB50" s="58">
        <f t="shared" si="79"/>
        <v>12873</v>
      </c>
      <c r="CC50" s="59">
        <v>12428</v>
      </c>
      <c r="CD50" s="60">
        <f t="shared" ref="CD50:CF50" si="80">SUM(CD6,CD13,CD20,CD27,CD37,CD43)</f>
        <v>2494</v>
      </c>
      <c r="CE50" s="164">
        <f t="shared" ref="CE50" si="81">SUM(CE6,CE13,CE20,CE27,CE37,CE43)</f>
        <v>2400</v>
      </c>
      <c r="CF50" s="60">
        <f t="shared" si="80"/>
        <v>1285</v>
      </c>
      <c r="CG50" s="164">
        <f t="shared" ref="CG50" si="82">SUM(CG6,CG13,CG20,CG27,CG37,CG43)</f>
        <v>1228</v>
      </c>
    </row>
    <row r="51" spans="1:85" x14ac:dyDescent="0.25">
      <c r="A51" s="267"/>
      <c r="B51" s="4">
        <v>7</v>
      </c>
      <c r="C51" s="14" t="s">
        <v>28</v>
      </c>
      <c r="D51" s="55">
        <f t="shared" si="5"/>
        <v>41601.520160000044</v>
      </c>
      <c r="E51" s="56">
        <f t="shared" si="0"/>
        <v>44797</v>
      </c>
      <c r="F51" s="57">
        <f t="shared" si="1"/>
        <v>48173</v>
      </c>
      <c r="G51" s="58">
        <f t="shared" si="2"/>
        <v>58222</v>
      </c>
      <c r="H51" s="58">
        <f t="shared" si="6"/>
        <v>56261</v>
      </c>
      <c r="I51" s="58">
        <f t="shared" si="7"/>
        <v>62482</v>
      </c>
      <c r="J51" s="58">
        <f t="shared" si="7"/>
        <v>66860</v>
      </c>
      <c r="K51" s="55">
        <f>SUM(K7,K14,K21)</f>
        <v>2155</v>
      </c>
      <c r="L51" s="57">
        <f t="shared" ref="L51:Y51" si="83">SUM(L7,L14,L21)</f>
        <v>3042</v>
      </c>
      <c r="M51" s="57">
        <f t="shared" si="83"/>
        <v>4378</v>
      </c>
      <c r="N51" s="58">
        <f t="shared" si="83"/>
        <v>4306</v>
      </c>
      <c r="O51" s="58">
        <f t="shared" si="83"/>
        <v>5046</v>
      </c>
      <c r="P51" s="58">
        <f t="shared" ref="P51:X51" si="84">SUM(P7,P14,P21)</f>
        <v>4876</v>
      </c>
      <c r="Q51" s="164">
        <f t="shared" si="84"/>
        <v>5871</v>
      </c>
      <c r="R51" s="55">
        <f t="shared" si="84"/>
        <v>3864</v>
      </c>
      <c r="S51" s="57">
        <f t="shared" si="84"/>
        <v>4726</v>
      </c>
      <c r="T51" s="57">
        <f t="shared" si="84"/>
        <v>8126</v>
      </c>
      <c r="U51" s="58">
        <f t="shared" si="84"/>
        <v>6122</v>
      </c>
      <c r="V51" s="58">
        <f t="shared" si="84"/>
        <v>4514</v>
      </c>
      <c r="W51" s="58">
        <f t="shared" si="84"/>
        <v>4735</v>
      </c>
      <c r="X51" s="164">
        <f t="shared" si="84"/>
        <v>4929</v>
      </c>
      <c r="Y51" s="55">
        <f t="shared" si="83"/>
        <v>4743</v>
      </c>
      <c r="Z51" s="57">
        <f t="shared" ref="Z51:AP51" si="85">SUM(Z7,Z14,Z21)</f>
        <v>5298</v>
      </c>
      <c r="AA51" s="57">
        <f t="shared" si="85"/>
        <v>2697</v>
      </c>
      <c r="AB51" s="58">
        <f t="shared" si="85"/>
        <v>5751</v>
      </c>
      <c r="AC51" s="58">
        <f t="shared" ref="AC51" si="86">SUM(AC7,AC14,AC21)</f>
        <v>5508</v>
      </c>
      <c r="AD51" s="58">
        <f t="shared" ref="AD51:AK51" si="87">SUM(AD7,AD14,AD21)</f>
        <v>6827</v>
      </c>
      <c r="AE51" s="164">
        <f t="shared" si="87"/>
        <v>6978</v>
      </c>
      <c r="AF51" s="55">
        <f t="shared" si="87"/>
        <v>3295.5201600000473</v>
      </c>
      <c r="AG51" s="57">
        <f t="shared" si="87"/>
        <v>4757</v>
      </c>
      <c r="AH51" s="57">
        <f t="shared" si="87"/>
        <v>4021</v>
      </c>
      <c r="AI51" s="58">
        <f t="shared" si="87"/>
        <v>6549</v>
      </c>
      <c r="AJ51" s="58">
        <f t="shared" si="87"/>
        <v>7335</v>
      </c>
      <c r="AK51" s="58">
        <f t="shared" si="87"/>
        <v>7080</v>
      </c>
      <c r="AL51" s="164">
        <f t="shared" ref="AL51" si="88">SUM(AL7,AL14,AL21)</f>
        <v>6703</v>
      </c>
      <c r="AM51" s="60">
        <f t="shared" ref="AM51" si="89">SUM(AM7,AM14,AM21)</f>
        <v>5057</v>
      </c>
      <c r="AN51" s="81">
        <f t="shared" si="85"/>
        <v>6350</v>
      </c>
      <c r="AO51" s="58">
        <f t="shared" si="85"/>
        <v>5395</v>
      </c>
      <c r="AP51" s="58">
        <f t="shared" si="85"/>
        <v>6251</v>
      </c>
      <c r="AQ51" s="58">
        <f t="shared" ref="AQ51:AY51" si="90">SUM(AQ7,AQ14,AQ21)</f>
        <v>5586</v>
      </c>
      <c r="AR51" s="58">
        <f t="shared" si="90"/>
        <v>6731</v>
      </c>
      <c r="AS51" s="189">
        <f t="shared" ref="AS51" si="91">SUM(AS7,AS14,AS21)</f>
        <v>9569</v>
      </c>
      <c r="AT51" s="60">
        <f t="shared" si="90"/>
        <v>6921</v>
      </c>
      <c r="AU51" s="81">
        <f t="shared" si="90"/>
        <v>5628</v>
      </c>
      <c r="AV51" s="81">
        <f t="shared" si="90"/>
        <v>4690</v>
      </c>
      <c r="AW51" s="58">
        <f t="shared" si="90"/>
        <v>6135</v>
      </c>
      <c r="AX51" s="58">
        <f t="shared" si="90"/>
        <v>4734</v>
      </c>
      <c r="AY51" s="58">
        <f t="shared" si="90"/>
        <v>6664</v>
      </c>
      <c r="AZ51" s="189">
        <f t="shared" ref="AZ51" si="92">SUM(AZ7,AZ14,AZ21)</f>
        <v>7012</v>
      </c>
      <c r="BA51" s="60">
        <f t="shared" ref="BA51" si="93">SUM(BA7,BA14,BA21)</f>
        <v>4164</v>
      </c>
      <c r="BB51" s="81">
        <f t="shared" ref="BB51:BZ51" si="94">SUM(BB7,BB14,BB21)</f>
        <v>7216</v>
      </c>
      <c r="BC51" s="58">
        <f t="shared" si="94"/>
        <v>7398</v>
      </c>
      <c r="BD51" s="58">
        <f t="shared" si="94"/>
        <v>7218</v>
      </c>
      <c r="BE51" s="58">
        <f t="shared" si="94"/>
        <v>7188</v>
      </c>
      <c r="BF51" s="81">
        <f t="shared" ref="BF51:BG51" si="95">SUM(BF7,BF14,BF21)</f>
        <v>5521</v>
      </c>
      <c r="BG51" s="59">
        <f t="shared" si="95"/>
        <v>5950</v>
      </c>
      <c r="BH51" s="60">
        <f t="shared" si="94"/>
        <v>2472</v>
      </c>
      <c r="BI51" s="81">
        <f t="shared" si="94"/>
        <v>1653</v>
      </c>
      <c r="BJ51" s="58">
        <f t="shared" si="94"/>
        <v>2781</v>
      </c>
      <c r="BK51" s="58">
        <f t="shared" si="94"/>
        <v>3222</v>
      </c>
      <c r="BL51" s="58">
        <f t="shared" si="94"/>
        <v>7379</v>
      </c>
      <c r="BM51" s="58">
        <f t="shared" ref="BM51:BN51" si="96">SUM(BM7,BM14,BM21)</f>
        <v>7854</v>
      </c>
      <c r="BN51" s="59">
        <f t="shared" si="96"/>
        <v>7335</v>
      </c>
      <c r="BO51" s="60">
        <f t="shared" si="94"/>
        <v>5590</v>
      </c>
      <c r="BP51" s="81">
        <f t="shared" si="94"/>
        <v>1902</v>
      </c>
      <c r="BQ51" s="58">
        <f t="shared" si="94"/>
        <v>5509</v>
      </c>
      <c r="BR51" s="58">
        <f t="shared" si="94"/>
        <v>7032</v>
      </c>
      <c r="BS51" s="58">
        <f t="shared" si="94"/>
        <v>3306</v>
      </c>
      <c r="BT51" s="58">
        <f t="shared" ref="BT51:BU51" si="97">SUM(BT7,BT14,BT21)</f>
        <v>4780</v>
      </c>
      <c r="BU51" s="59">
        <f t="shared" si="97"/>
        <v>4701</v>
      </c>
      <c r="BV51" s="60">
        <f t="shared" si="94"/>
        <v>3340</v>
      </c>
      <c r="BW51" s="56">
        <f t="shared" si="94"/>
        <v>4225</v>
      </c>
      <c r="BX51" s="57">
        <f t="shared" si="94"/>
        <v>3178</v>
      </c>
      <c r="BY51" s="58">
        <f t="shared" si="94"/>
        <v>5636</v>
      </c>
      <c r="BZ51" s="58">
        <f t="shared" si="94"/>
        <v>5665</v>
      </c>
      <c r="CA51" s="58">
        <f t="shared" ref="CA51:CB51" si="98">SUM(CA7,CA14,CA21)</f>
        <v>7414</v>
      </c>
      <c r="CB51" s="58">
        <f t="shared" si="98"/>
        <v>7812</v>
      </c>
      <c r="CC51" s="59">
        <v>7476</v>
      </c>
      <c r="CD51" s="60">
        <f t="shared" ref="CD51:CF51" si="99">SUM(CD7,CD14,CD21)</f>
        <v>1502</v>
      </c>
      <c r="CE51" s="164">
        <f t="shared" ref="CE51" si="100">SUM(CE7,CE14,CE21)</f>
        <v>1426</v>
      </c>
      <c r="CF51" s="60">
        <f t="shared" si="99"/>
        <v>618</v>
      </c>
      <c r="CG51" s="164">
        <f t="shared" ref="CG51" si="101">SUM(CG7,CG14,CG21)</f>
        <v>672</v>
      </c>
    </row>
    <row r="52" spans="1:85" x14ac:dyDescent="0.25">
      <c r="A52" s="267"/>
      <c r="B52" s="4">
        <v>8</v>
      </c>
      <c r="C52" s="14" t="s">
        <v>29</v>
      </c>
      <c r="D52" s="55">
        <f t="shared" si="5"/>
        <v>42069.565070000004</v>
      </c>
      <c r="E52" s="56">
        <f t="shared" si="0"/>
        <v>42388</v>
      </c>
      <c r="F52" s="57">
        <f t="shared" si="1"/>
        <v>38654</v>
      </c>
      <c r="G52" s="58">
        <f t="shared" si="2"/>
        <v>48796</v>
      </c>
      <c r="H52" s="58">
        <f t="shared" si="6"/>
        <v>49208</v>
      </c>
      <c r="I52" s="58">
        <f t="shared" si="7"/>
        <v>52633</v>
      </c>
      <c r="J52" s="58">
        <f t="shared" si="7"/>
        <v>47445</v>
      </c>
      <c r="K52" s="55">
        <f>SUM(K8,K15,K22,K28,K32,K38,K44)</f>
        <v>2788</v>
      </c>
      <c r="L52" s="57">
        <f t="shared" ref="L52:Y52" si="102">SUM(L8,L15,L22,L28,L32,L38,L44)</f>
        <v>3290</v>
      </c>
      <c r="M52" s="57">
        <f t="shared" si="102"/>
        <v>3781</v>
      </c>
      <c r="N52" s="58">
        <f t="shared" si="102"/>
        <v>4059</v>
      </c>
      <c r="O52" s="58">
        <f t="shared" si="102"/>
        <v>4413</v>
      </c>
      <c r="P52" s="58">
        <f t="shared" ref="P52:X52" si="103">SUM(P8,P15,P22,P28,P32,P38,P44)</f>
        <v>4622</v>
      </c>
      <c r="Q52" s="164">
        <f t="shared" si="103"/>
        <v>4494</v>
      </c>
      <c r="R52" s="55">
        <f t="shared" si="103"/>
        <v>4373</v>
      </c>
      <c r="S52" s="57">
        <f t="shared" si="103"/>
        <v>4330</v>
      </c>
      <c r="T52" s="57">
        <f t="shared" si="103"/>
        <v>6010</v>
      </c>
      <c r="U52" s="58">
        <f t="shared" si="103"/>
        <v>5859</v>
      </c>
      <c r="V52" s="58">
        <f t="shared" si="103"/>
        <v>4191</v>
      </c>
      <c r="W52" s="58">
        <f t="shared" si="103"/>
        <v>4306</v>
      </c>
      <c r="X52" s="164">
        <f t="shared" si="103"/>
        <v>3682</v>
      </c>
      <c r="Y52" s="55">
        <f t="shared" si="102"/>
        <v>4434</v>
      </c>
      <c r="Z52" s="57">
        <f t="shared" ref="Z52:AP52" si="104">SUM(Z8,Z15,Z22,Z28,Z32,Z38,Z44)</f>
        <v>5007</v>
      </c>
      <c r="AA52" s="57">
        <f t="shared" si="104"/>
        <v>2111</v>
      </c>
      <c r="AB52" s="58">
        <f t="shared" si="104"/>
        <v>4917</v>
      </c>
      <c r="AC52" s="58">
        <f t="shared" ref="AC52" si="105">SUM(AC8,AC15,AC22,AC28,AC32,AC38,AC44)</f>
        <v>4954</v>
      </c>
      <c r="AD52" s="58">
        <f t="shared" ref="AD52:AK52" si="106">SUM(AD8,AD15,AD22,AD28,AD32,AD38,AD44)</f>
        <v>5897</v>
      </c>
      <c r="AE52" s="164">
        <f t="shared" si="106"/>
        <v>5215</v>
      </c>
      <c r="AF52" s="55">
        <f t="shared" si="106"/>
        <v>2949.5650700000042</v>
      </c>
      <c r="AG52" s="57">
        <f t="shared" si="106"/>
        <v>4267</v>
      </c>
      <c r="AH52" s="57">
        <f t="shared" si="106"/>
        <v>2835</v>
      </c>
      <c r="AI52" s="58">
        <f t="shared" si="106"/>
        <v>5218</v>
      </c>
      <c r="AJ52" s="58">
        <f t="shared" si="106"/>
        <v>6169</v>
      </c>
      <c r="AK52" s="58">
        <f t="shared" si="106"/>
        <v>5924</v>
      </c>
      <c r="AL52" s="164">
        <f t="shared" ref="AL52" si="107">SUM(AL8,AL15,AL22,AL28,AL32,AL38,AL44)</f>
        <v>4557</v>
      </c>
      <c r="AM52" s="60">
        <f t="shared" ref="AM52" si="108">SUM(AM8,AM15,AM22,AM28,AM32,AM38,AM44)</f>
        <v>5027</v>
      </c>
      <c r="AN52" s="81">
        <f t="shared" si="104"/>
        <v>5457</v>
      </c>
      <c r="AO52" s="58">
        <f t="shared" si="104"/>
        <v>4136</v>
      </c>
      <c r="AP52" s="58">
        <f t="shared" si="104"/>
        <v>4628</v>
      </c>
      <c r="AQ52" s="58">
        <f t="shared" ref="AQ52:AY52" si="109">SUM(AQ8,AQ15,AQ22,AQ28,AQ32,AQ38,AQ44)</f>
        <v>4850</v>
      </c>
      <c r="AR52" s="58">
        <f t="shared" si="109"/>
        <v>5778</v>
      </c>
      <c r="AS52" s="189">
        <f t="shared" ref="AS52" si="110">SUM(AS8,AS15,AS22,AS28,AS32,AS38,AS44)</f>
        <v>6097</v>
      </c>
      <c r="AT52" s="60">
        <f t="shared" si="109"/>
        <v>5953</v>
      </c>
      <c r="AU52" s="81">
        <f t="shared" si="109"/>
        <v>4551</v>
      </c>
      <c r="AV52" s="81">
        <f t="shared" si="109"/>
        <v>3546</v>
      </c>
      <c r="AW52" s="58">
        <f t="shared" si="109"/>
        <v>4841</v>
      </c>
      <c r="AX52" s="58">
        <f t="shared" si="109"/>
        <v>4172</v>
      </c>
      <c r="AY52" s="58">
        <f t="shared" si="109"/>
        <v>5369</v>
      </c>
      <c r="AZ52" s="189">
        <f t="shared" ref="AZ52" si="111">SUM(AZ8,AZ15,AZ22,AZ28,AZ32,AZ38,AZ44)</f>
        <v>4465</v>
      </c>
      <c r="BA52" s="60">
        <f t="shared" ref="BA52" si="112">SUM(BA8,BA15,BA22,BA28,BA32,BA38,BA44)</f>
        <v>4003</v>
      </c>
      <c r="BB52" s="81">
        <f t="shared" ref="BB52:BZ52" si="113">SUM(BB8,BB15,BB22,BB28,BB32,BB38,BB44)</f>
        <v>7018</v>
      </c>
      <c r="BC52" s="58">
        <f t="shared" si="113"/>
        <v>5989</v>
      </c>
      <c r="BD52" s="58">
        <f t="shared" si="113"/>
        <v>6139</v>
      </c>
      <c r="BE52" s="58">
        <f t="shared" si="113"/>
        <v>6325</v>
      </c>
      <c r="BF52" s="81">
        <f t="shared" ref="BF52:BG52" si="114">SUM(BF8,BF15,BF22,BF28,BF32,BF38,BF44)</f>
        <v>4515</v>
      </c>
      <c r="BG52" s="59">
        <f t="shared" si="114"/>
        <v>4528</v>
      </c>
      <c r="BH52" s="60">
        <f t="shared" si="113"/>
        <v>2639</v>
      </c>
      <c r="BI52" s="81">
        <f t="shared" si="113"/>
        <v>1753</v>
      </c>
      <c r="BJ52" s="58">
        <f t="shared" si="113"/>
        <v>2481</v>
      </c>
      <c r="BK52" s="58">
        <f t="shared" si="113"/>
        <v>2579</v>
      </c>
      <c r="BL52" s="58">
        <f t="shared" si="113"/>
        <v>6040</v>
      </c>
      <c r="BM52" s="58">
        <f t="shared" ref="BM52:BN52" si="115">SUM(BM8,BM15,BM22,BM28,BM32,BM38,BM44)</f>
        <v>6169</v>
      </c>
      <c r="BN52" s="59">
        <f t="shared" si="115"/>
        <v>5144</v>
      </c>
      <c r="BO52" s="60">
        <f t="shared" si="113"/>
        <v>5686</v>
      </c>
      <c r="BP52" s="81">
        <f t="shared" si="113"/>
        <v>2389</v>
      </c>
      <c r="BQ52" s="58">
        <f t="shared" si="113"/>
        <v>4454</v>
      </c>
      <c r="BR52" s="58">
        <f t="shared" si="113"/>
        <v>6021</v>
      </c>
      <c r="BS52" s="58">
        <f t="shared" si="113"/>
        <v>2994</v>
      </c>
      <c r="BT52" s="58">
        <f t="shared" ref="BT52:BU52" si="116">SUM(BT8,BT15,BT22,BT28,BT32,BT38,BT44)</f>
        <v>3793</v>
      </c>
      <c r="BU52" s="59">
        <f t="shared" si="116"/>
        <v>3441</v>
      </c>
      <c r="BV52" s="60">
        <f t="shared" si="113"/>
        <v>4217</v>
      </c>
      <c r="BW52" s="56">
        <f t="shared" si="113"/>
        <v>4326</v>
      </c>
      <c r="BX52" s="57">
        <f t="shared" si="113"/>
        <v>3311</v>
      </c>
      <c r="BY52" s="58">
        <f t="shared" si="113"/>
        <v>4535</v>
      </c>
      <c r="BZ52" s="58">
        <f t="shared" si="113"/>
        <v>5100</v>
      </c>
      <c r="CA52" s="58">
        <f t="shared" ref="CA52:CB52" si="117">SUM(CA8,CA15,CA22,CA28,CA32,CA38,CA44)</f>
        <v>6260</v>
      </c>
      <c r="CB52" s="58">
        <f t="shared" si="117"/>
        <v>5822</v>
      </c>
      <c r="CC52" s="59">
        <v>5217</v>
      </c>
      <c r="CD52" s="60">
        <f t="shared" ref="CD52:CF52" si="118">SUM(CD8,CD15,CD22,CD28,CD32,CD38,CD44)</f>
        <v>1153</v>
      </c>
      <c r="CE52" s="164">
        <f t="shared" ref="CE52" si="119">SUM(CE8,CE15,CE22,CE28,CE32,CE38,CE44)</f>
        <v>1162</v>
      </c>
      <c r="CF52" s="60">
        <f t="shared" si="118"/>
        <v>717</v>
      </c>
      <c r="CG52" s="164">
        <f t="shared" ref="CG52" si="120">SUM(CG8,CG15,CG22,CG28,CG32,CG38,CG44)</f>
        <v>498</v>
      </c>
    </row>
    <row r="53" spans="1:85" x14ac:dyDescent="0.25">
      <c r="A53" s="267"/>
      <c r="B53" s="4">
        <v>9</v>
      </c>
      <c r="C53" s="14" t="s">
        <v>30</v>
      </c>
      <c r="D53" s="55">
        <f t="shared" si="5"/>
        <v>85379.449490000014</v>
      </c>
      <c r="E53" s="56">
        <f t="shared" si="0"/>
        <v>97597</v>
      </c>
      <c r="F53" s="57">
        <f t="shared" si="1"/>
        <v>91024</v>
      </c>
      <c r="G53" s="58">
        <f t="shared" si="2"/>
        <v>98752</v>
      </c>
      <c r="H53" s="58">
        <f t="shared" si="6"/>
        <v>97884</v>
      </c>
      <c r="I53" s="58">
        <f t="shared" si="7"/>
        <v>110373</v>
      </c>
      <c r="J53" s="58">
        <f t="shared" si="7"/>
        <v>102866</v>
      </c>
      <c r="K53" s="55">
        <f>SUM(K9,K16,K23,K29,K33,K39,K45)</f>
        <v>6860</v>
      </c>
      <c r="L53" s="57">
        <f t="shared" ref="L53:Y53" si="121">SUM(L9,L16,L23,L29,L33,L39,L45)</f>
        <v>8947</v>
      </c>
      <c r="M53" s="57">
        <f t="shared" si="121"/>
        <v>9905</v>
      </c>
      <c r="N53" s="58">
        <f t="shared" si="121"/>
        <v>9601</v>
      </c>
      <c r="O53" s="58">
        <f t="shared" si="121"/>
        <v>11421</v>
      </c>
      <c r="P53" s="58">
        <f t="shared" ref="P53:X53" si="122">SUM(P9,P16,P23,P29,P33,P39,P45)</f>
        <v>10743</v>
      </c>
      <c r="Q53" s="164">
        <f t="shared" si="122"/>
        <v>11376</v>
      </c>
      <c r="R53" s="55">
        <f t="shared" si="122"/>
        <v>9430</v>
      </c>
      <c r="S53" s="57">
        <f t="shared" si="122"/>
        <v>10499</v>
      </c>
      <c r="T53" s="57">
        <f t="shared" si="122"/>
        <v>12771</v>
      </c>
      <c r="U53" s="58">
        <f t="shared" si="122"/>
        <v>11491</v>
      </c>
      <c r="V53" s="58">
        <f t="shared" si="122"/>
        <v>7718</v>
      </c>
      <c r="W53" s="58">
        <f t="shared" si="122"/>
        <v>9522</v>
      </c>
      <c r="X53" s="164">
        <f t="shared" si="122"/>
        <v>8607</v>
      </c>
      <c r="Y53" s="55">
        <f t="shared" si="121"/>
        <v>9917</v>
      </c>
      <c r="Z53" s="57">
        <f t="shared" ref="Z53:AP53" si="123">SUM(Z9,Z16,Z23,Z29,Z33,Z39,Z45)</f>
        <v>11545</v>
      </c>
      <c r="AA53" s="57">
        <f t="shared" si="123"/>
        <v>5246</v>
      </c>
      <c r="AB53" s="58">
        <f t="shared" si="123"/>
        <v>8826</v>
      </c>
      <c r="AC53" s="58">
        <f t="shared" ref="AC53" si="124">SUM(AC9,AC16,AC23,AC29,AC33,AC39,AC45)</f>
        <v>10190</v>
      </c>
      <c r="AD53" s="58">
        <f t="shared" ref="AD53:AK53" si="125">SUM(AD9,AD16,AD23,AD29,AD33,AD39,AD45)</f>
        <v>12005</v>
      </c>
      <c r="AE53" s="164">
        <f t="shared" si="125"/>
        <v>11128</v>
      </c>
      <c r="AF53" s="55">
        <f t="shared" si="125"/>
        <v>3862.4494900000095</v>
      </c>
      <c r="AG53" s="57">
        <f t="shared" si="125"/>
        <v>9575</v>
      </c>
      <c r="AH53" s="57">
        <f t="shared" si="125"/>
        <v>7191</v>
      </c>
      <c r="AI53" s="58">
        <f t="shared" si="125"/>
        <v>11082</v>
      </c>
      <c r="AJ53" s="58">
        <f t="shared" si="125"/>
        <v>11677</v>
      </c>
      <c r="AK53" s="58">
        <f t="shared" si="125"/>
        <v>11359</v>
      </c>
      <c r="AL53" s="164">
        <f t="shared" ref="AL53" si="126">SUM(AL9,AL16,AL23,AL29,AL33,AL39,AL45)</f>
        <v>9457</v>
      </c>
      <c r="AM53" s="60">
        <f t="shared" ref="AM53" si="127">SUM(AM9,AM16,AM23,AM29,AM33,AM39,AM45)</f>
        <v>9633</v>
      </c>
      <c r="AN53" s="81">
        <f t="shared" si="123"/>
        <v>11764</v>
      </c>
      <c r="AO53" s="58">
        <f t="shared" si="123"/>
        <v>10019</v>
      </c>
      <c r="AP53" s="58">
        <f t="shared" si="123"/>
        <v>7878</v>
      </c>
      <c r="AQ53" s="58">
        <f t="shared" ref="AQ53:AY53" si="128">SUM(AQ9,AQ16,AQ23,AQ29,AQ33,AQ39,AQ45)</f>
        <v>9832</v>
      </c>
      <c r="AR53" s="58">
        <f t="shared" si="128"/>
        <v>11713</v>
      </c>
      <c r="AS53" s="189">
        <f t="shared" ref="AS53" si="129">SUM(AS9,AS16,AS23,AS29,AS33,AS39,AS45)</f>
        <v>13103</v>
      </c>
      <c r="AT53" s="60">
        <f t="shared" si="128"/>
        <v>11458</v>
      </c>
      <c r="AU53" s="81">
        <f t="shared" si="128"/>
        <v>9439</v>
      </c>
      <c r="AV53" s="81">
        <f t="shared" si="128"/>
        <v>8210</v>
      </c>
      <c r="AW53" s="58">
        <f t="shared" si="128"/>
        <v>7243</v>
      </c>
      <c r="AX53" s="58">
        <f t="shared" si="128"/>
        <v>8333</v>
      </c>
      <c r="AY53" s="58">
        <f t="shared" si="128"/>
        <v>10531</v>
      </c>
      <c r="AZ53" s="189">
        <f t="shared" ref="AZ53" si="130">SUM(AZ9,AZ16,AZ23,AZ29,AZ33,AZ39,AZ45)</f>
        <v>9686</v>
      </c>
      <c r="BA53" s="60">
        <f t="shared" ref="BA53" si="131">SUM(BA9,BA16,BA23,BA29,BA33,BA39,BA45)</f>
        <v>8412</v>
      </c>
      <c r="BB53" s="81">
        <f t="shared" ref="BB53:BZ53" si="132">SUM(BB9,BB16,BB23,BB29,BB33,BB39,BB45)</f>
        <v>14569</v>
      </c>
      <c r="BC53" s="58">
        <f t="shared" si="132"/>
        <v>13239</v>
      </c>
      <c r="BD53" s="58">
        <f t="shared" si="132"/>
        <v>11972</v>
      </c>
      <c r="BE53" s="58">
        <f t="shared" si="132"/>
        <v>12714</v>
      </c>
      <c r="BF53" s="81">
        <f t="shared" ref="BF53:BG53" si="133">SUM(BF9,BF16,BF23,BF29,BF33,BF39,BF45)</f>
        <v>9717</v>
      </c>
      <c r="BG53" s="59">
        <f t="shared" si="133"/>
        <v>9726</v>
      </c>
      <c r="BH53" s="60">
        <f t="shared" si="132"/>
        <v>5463</v>
      </c>
      <c r="BI53" s="81">
        <f t="shared" si="132"/>
        <v>4890</v>
      </c>
      <c r="BJ53" s="58">
        <f t="shared" si="132"/>
        <v>6060</v>
      </c>
      <c r="BK53" s="58">
        <f t="shared" si="132"/>
        <v>5879</v>
      </c>
      <c r="BL53" s="58">
        <f t="shared" si="132"/>
        <v>11969</v>
      </c>
      <c r="BM53" s="58">
        <f t="shared" ref="BM53:BN53" si="134">SUM(BM9,BM16,BM23,BM29,BM33,BM39,BM45)</f>
        <v>13242</v>
      </c>
      <c r="BN53" s="59">
        <f t="shared" si="134"/>
        <v>9563</v>
      </c>
      <c r="BO53" s="60">
        <f t="shared" si="132"/>
        <v>11228</v>
      </c>
      <c r="BP53" s="81">
        <f t="shared" si="132"/>
        <v>6327</v>
      </c>
      <c r="BQ53" s="58">
        <f t="shared" si="132"/>
        <v>9879</v>
      </c>
      <c r="BR53" s="58">
        <f t="shared" si="132"/>
        <v>12611</v>
      </c>
      <c r="BS53" s="58">
        <f t="shared" si="132"/>
        <v>5708</v>
      </c>
      <c r="BT53" s="58">
        <f t="shared" ref="BT53:BU53" si="135">SUM(BT9,BT16,BT23,BT29,BT33,BT39,BT45)</f>
        <v>8642</v>
      </c>
      <c r="BU53" s="59">
        <f t="shared" si="135"/>
        <v>6426</v>
      </c>
      <c r="BV53" s="60">
        <f t="shared" si="132"/>
        <v>9116</v>
      </c>
      <c r="BW53" s="56">
        <f t="shared" si="132"/>
        <v>10042</v>
      </c>
      <c r="BX53" s="57">
        <f t="shared" si="132"/>
        <v>8504</v>
      </c>
      <c r="BY53" s="58">
        <f t="shared" si="132"/>
        <v>12169</v>
      </c>
      <c r="BZ53" s="58">
        <f t="shared" si="132"/>
        <v>8322</v>
      </c>
      <c r="CA53" s="58">
        <f t="shared" ref="CA53:CB53" si="136">SUM(CA9,CA16,CA23,CA29,CA33,CA39,CA45)</f>
        <v>12899</v>
      </c>
      <c r="CB53" s="58">
        <f t="shared" si="136"/>
        <v>13794</v>
      </c>
      <c r="CC53" s="59">
        <v>11297</v>
      </c>
      <c r="CD53" s="60">
        <f t="shared" ref="CD53:CF53" si="137">SUM(CD9,CD16,CD23,CD29,CD33,CD39,CD45)</f>
        <v>2862</v>
      </c>
      <c r="CE53" s="164">
        <f t="shared" ref="CE53" si="138">SUM(CE9,CE16,CE23,CE29,CE33,CE39,CE45)</f>
        <v>3048</v>
      </c>
      <c r="CF53" s="60">
        <f t="shared" si="137"/>
        <v>1766</v>
      </c>
      <c r="CG53" s="164">
        <f t="shared" ref="CG53" si="139">SUM(CG9,CG16,CG23,CG29,CG33,CG39,CG45)</f>
        <v>1331</v>
      </c>
    </row>
    <row r="54" spans="1:85" ht="13.8" thickBot="1" x14ac:dyDescent="0.3">
      <c r="A54" s="268"/>
      <c r="B54" s="6">
        <v>10</v>
      </c>
      <c r="C54" s="15" t="s">
        <v>31</v>
      </c>
      <c r="D54" s="61">
        <f t="shared" si="5"/>
        <v>1603688.7541300021</v>
      </c>
      <c r="E54" s="62">
        <f t="shared" si="0"/>
        <v>1534534</v>
      </c>
      <c r="F54" s="63">
        <f t="shared" si="1"/>
        <v>1529116</v>
      </c>
      <c r="G54" s="64">
        <f t="shared" si="2"/>
        <v>1874898</v>
      </c>
      <c r="H54" s="64">
        <f t="shared" si="6"/>
        <v>1840280</v>
      </c>
      <c r="I54" s="64">
        <f t="shared" si="7"/>
        <v>1985280</v>
      </c>
      <c r="J54" s="64">
        <f t="shared" si="7"/>
        <v>1908899</v>
      </c>
      <c r="K54" s="61">
        <f>SUM(K47:K53)</f>
        <v>103028</v>
      </c>
      <c r="L54" s="63">
        <f t="shared" ref="L54:Y54" si="140">SUM(L47:L53)</f>
        <v>116541</v>
      </c>
      <c r="M54" s="63">
        <f t="shared" si="140"/>
        <v>143882</v>
      </c>
      <c r="N54" s="64">
        <f t="shared" si="140"/>
        <v>147118</v>
      </c>
      <c r="O54" s="64">
        <f t="shared" si="140"/>
        <v>172754</v>
      </c>
      <c r="P54" s="64">
        <f t="shared" ref="P54:X54" si="141">SUM(P47:P53)</f>
        <v>172161</v>
      </c>
      <c r="Q54" s="165">
        <f t="shared" si="141"/>
        <v>176455</v>
      </c>
      <c r="R54" s="61">
        <f t="shared" si="141"/>
        <v>162128</v>
      </c>
      <c r="S54" s="63">
        <f t="shared" si="141"/>
        <v>156193</v>
      </c>
      <c r="T54" s="63">
        <f t="shared" si="141"/>
        <v>237066</v>
      </c>
      <c r="U54" s="64">
        <f t="shared" si="141"/>
        <v>206685</v>
      </c>
      <c r="V54" s="64">
        <f t="shared" si="141"/>
        <v>148680</v>
      </c>
      <c r="W54" s="64">
        <f t="shared" si="141"/>
        <v>157652</v>
      </c>
      <c r="X54" s="165">
        <f t="shared" si="141"/>
        <v>144010</v>
      </c>
      <c r="Y54" s="61">
        <f t="shared" si="140"/>
        <v>183845</v>
      </c>
      <c r="Z54" s="63">
        <f t="shared" ref="Z54:AP54" si="142">SUM(Z47:Z53)</f>
        <v>181373</v>
      </c>
      <c r="AA54" s="63">
        <f t="shared" si="142"/>
        <v>86535</v>
      </c>
      <c r="AB54" s="64">
        <f t="shared" si="142"/>
        <v>181040</v>
      </c>
      <c r="AC54" s="64">
        <f t="shared" ref="AC54" si="143">SUM(AC47:AC53)</f>
        <v>178483</v>
      </c>
      <c r="AD54" s="64">
        <f t="shared" ref="AD54:AK54" si="144">SUM(AD47:AD53)</f>
        <v>219443</v>
      </c>
      <c r="AE54" s="165">
        <f t="shared" si="144"/>
        <v>202988</v>
      </c>
      <c r="AF54" s="61">
        <f t="shared" si="144"/>
        <v>109702.75413000227</v>
      </c>
      <c r="AG54" s="63">
        <f t="shared" si="144"/>
        <v>146910</v>
      </c>
      <c r="AH54" s="63">
        <f t="shared" si="144"/>
        <v>118119</v>
      </c>
      <c r="AI54" s="64">
        <f t="shared" si="144"/>
        <v>203910</v>
      </c>
      <c r="AJ54" s="64">
        <f t="shared" si="144"/>
        <v>223382</v>
      </c>
      <c r="AK54" s="64">
        <f t="shared" si="144"/>
        <v>213171</v>
      </c>
      <c r="AL54" s="165">
        <f t="shared" ref="AL54" si="145">SUM(AL47:AL53)</f>
        <v>182749</v>
      </c>
      <c r="AM54" s="66">
        <f t="shared" ref="AM54" si="146">SUM(AM47:AM53)</f>
        <v>196750</v>
      </c>
      <c r="AN54" s="82">
        <f t="shared" si="142"/>
        <v>214451</v>
      </c>
      <c r="AO54" s="64">
        <f t="shared" si="142"/>
        <v>171956</v>
      </c>
      <c r="AP54" s="64">
        <f t="shared" si="142"/>
        <v>189590</v>
      </c>
      <c r="AQ54" s="64">
        <f t="shared" ref="AQ54:AY54" si="147">SUM(AQ47:AQ53)</f>
        <v>188775</v>
      </c>
      <c r="AR54" s="64">
        <f t="shared" si="147"/>
        <v>226230</v>
      </c>
      <c r="AS54" s="190">
        <f t="shared" ref="AS54" si="148">SUM(AS47:AS53)</f>
        <v>261162</v>
      </c>
      <c r="AT54" s="66">
        <f t="shared" si="147"/>
        <v>237828</v>
      </c>
      <c r="AU54" s="82">
        <f t="shared" si="147"/>
        <v>177868</v>
      </c>
      <c r="AV54" s="82">
        <f t="shared" si="147"/>
        <v>145123</v>
      </c>
      <c r="AW54" s="64">
        <f t="shared" si="147"/>
        <v>186622</v>
      </c>
      <c r="AX54" s="64">
        <f t="shared" si="147"/>
        <v>157034</v>
      </c>
      <c r="AY54" s="64">
        <f t="shared" si="147"/>
        <v>205276</v>
      </c>
      <c r="AZ54" s="190">
        <f t="shared" ref="AZ54" si="149">SUM(AZ47:AZ53)</f>
        <v>191018</v>
      </c>
      <c r="BA54" s="66">
        <f t="shared" ref="BA54" si="150">SUM(BA47:BA53)</f>
        <v>158802</v>
      </c>
      <c r="BB54" s="82">
        <f t="shared" ref="BB54:BZ54" si="151">SUM(BB47:BB53)</f>
        <v>243712</v>
      </c>
      <c r="BC54" s="64">
        <f t="shared" si="151"/>
        <v>232819</v>
      </c>
      <c r="BD54" s="64">
        <f t="shared" si="151"/>
        <v>234955</v>
      </c>
      <c r="BE54" s="64">
        <f t="shared" si="151"/>
        <v>227901</v>
      </c>
      <c r="BF54" s="82">
        <f t="shared" ref="BF54:BG54" si="152">SUM(BF47:BF53)</f>
        <v>175730</v>
      </c>
      <c r="BG54" s="65">
        <f t="shared" si="152"/>
        <v>180489</v>
      </c>
      <c r="BH54" s="66">
        <f t="shared" si="151"/>
        <v>99345</v>
      </c>
      <c r="BI54" s="82">
        <f t="shared" si="151"/>
        <v>64646</v>
      </c>
      <c r="BJ54" s="64">
        <f t="shared" si="151"/>
        <v>96367</v>
      </c>
      <c r="BK54" s="64">
        <f t="shared" si="151"/>
        <v>104838</v>
      </c>
      <c r="BL54" s="64">
        <f t="shared" si="151"/>
        <v>230383</v>
      </c>
      <c r="BM54" s="64">
        <f t="shared" ref="BM54:BN54" si="153">SUM(BM47:BM53)</f>
        <v>237054</v>
      </c>
      <c r="BN54" s="65">
        <f t="shared" si="153"/>
        <v>209656</v>
      </c>
      <c r="BO54" s="66">
        <f t="shared" si="151"/>
        <v>201834</v>
      </c>
      <c r="BP54" s="82">
        <f t="shared" si="151"/>
        <v>85471</v>
      </c>
      <c r="BQ54" s="64">
        <f t="shared" si="151"/>
        <v>179466</v>
      </c>
      <c r="BR54" s="64">
        <f t="shared" si="151"/>
        <v>233759</v>
      </c>
      <c r="BS54" s="64">
        <f t="shared" si="151"/>
        <v>110850</v>
      </c>
      <c r="BT54" s="64">
        <f t="shared" ref="BT54:BU54" si="154">SUM(BT47:BT53)</f>
        <v>154339</v>
      </c>
      <c r="BU54" s="65">
        <f t="shared" si="154"/>
        <v>140684</v>
      </c>
      <c r="BV54" s="66">
        <f t="shared" si="151"/>
        <v>150426</v>
      </c>
      <c r="BW54" s="62">
        <f t="shared" si="151"/>
        <v>147369</v>
      </c>
      <c r="BX54" s="63">
        <f t="shared" si="151"/>
        <v>117783</v>
      </c>
      <c r="BY54" s="64">
        <f t="shared" si="151"/>
        <v>186381</v>
      </c>
      <c r="BZ54" s="64">
        <f t="shared" si="151"/>
        <v>202038</v>
      </c>
      <c r="CA54" s="64">
        <f t="shared" ref="CA54:CB54" si="155">SUM(CA47:CA53)</f>
        <v>224224</v>
      </c>
      <c r="CB54" s="64">
        <f t="shared" si="155"/>
        <v>219688</v>
      </c>
      <c r="CC54" s="65">
        <v>198310</v>
      </c>
      <c r="CD54" s="66">
        <f t="shared" ref="CD54:CF54" si="156">SUM(CD47:CD53)</f>
        <v>46427</v>
      </c>
      <c r="CE54" s="165">
        <f t="shared" ref="CE54" si="157">SUM(CE47:CE53)</f>
        <v>43420</v>
      </c>
      <c r="CF54" s="66">
        <f t="shared" si="156"/>
        <v>24569</v>
      </c>
      <c r="CG54" s="165">
        <f t="shared" ref="CG54" si="158">SUM(CG47:CG53)</f>
        <v>23075</v>
      </c>
    </row>
    <row r="55" spans="1:85" s="8" customFormat="1" x14ac:dyDescent="0.25">
      <c r="A55" s="9"/>
      <c r="B55" s="10"/>
      <c r="C55" s="10"/>
      <c r="D55" s="67"/>
      <c r="E55" s="67"/>
      <c r="F55" s="67"/>
      <c r="G55" s="54"/>
      <c r="H55" s="54"/>
      <c r="I55" s="54"/>
      <c r="J55" s="54"/>
      <c r="K55" s="67"/>
      <c r="L55" s="67"/>
      <c r="M55" s="67"/>
      <c r="N55" s="54"/>
      <c r="O55" s="54"/>
      <c r="P55" s="54"/>
      <c r="Q55" s="54"/>
      <c r="R55" s="67"/>
      <c r="S55" s="67"/>
      <c r="T55" s="67"/>
      <c r="U55" s="54"/>
      <c r="V55" s="54"/>
      <c r="W55" s="54"/>
      <c r="X55" s="54"/>
      <c r="Y55" s="67"/>
      <c r="Z55" s="67"/>
      <c r="AA55" s="67"/>
      <c r="AB55" s="54"/>
      <c r="AC55" s="54"/>
      <c r="AD55" s="54"/>
      <c r="AE55" s="54"/>
      <c r="AF55" s="67"/>
      <c r="AG55" s="67"/>
      <c r="AH55" s="67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/>
      <c r="AZ55" s="54"/>
      <c r="BA55" s="54"/>
      <c r="BB55" s="54"/>
      <c r="BC55" s="54"/>
      <c r="BD55" s="54"/>
      <c r="BE55" s="54"/>
      <c r="BF55" s="54"/>
      <c r="BG55" s="54"/>
      <c r="BH55" s="54"/>
      <c r="BI55" s="54"/>
      <c r="BJ55" s="54"/>
      <c r="BK55" s="54"/>
      <c r="BL55" s="54"/>
      <c r="BM55" s="54"/>
      <c r="BN55" s="54"/>
      <c r="BO55" s="54"/>
      <c r="BP55" s="54"/>
      <c r="BQ55" s="54"/>
      <c r="BR55" s="54"/>
      <c r="BS55" s="54"/>
      <c r="BT55" s="54"/>
      <c r="BU55" s="54"/>
      <c r="BV55" s="54"/>
      <c r="BW55" s="67"/>
      <c r="BX55" s="67"/>
      <c r="BY55" s="54"/>
      <c r="BZ55" s="54"/>
      <c r="CA55" s="54"/>
      <c r="CB55" s="54"/>
      <c r="CC55" s="54"/>
      <c r="CD55" s="54"/>
      <c r="CE55" s="54"/>
      <c r="CF55" s="54"/>
      <c r="CG55" s="54"/>
    </row>
  </sheetData>
  <mergeCells count="23">
    <mergeCell ref="D2:J2"/>
    <mergeCell ref="AM2:AS2"/>
    <mergeCell ref="A41:A46"/>
    <mergeCell ref="A47:A54"/>
    <mergeCell ref="A35:A40"/>
    <mergeCell ref="A4:A10"/>
    <mergeCell ref="A11:A17"/>
    <mergeCell ref="A18:A24"/>
    <mergeCell ref="A25:A30"/>
    <mergeCell ref="A31:A34"/>
    <mergeCell ref="Y2:AE2"/>
    <mergeCell ref="AF2:AL2"/>
    <mergeCell ref="A2:A3"/>
    <mergeCell ref="C2:C3"/>
    <mergeCell ref="K2:Q2"/>
    <mergeCell ref="R2:X2"/>
    <mergeCell ref="AT2:AZ2"/>
    <mergeCell ref="BA2:BG2"/>
    <mergeCell ref="CD2:CE2"/>
    <mergeCell ref="CF2:CG2"/>
    <mergeCell ref="BH2:BN2"/>
    <mergeCell ref="BO2:BU2"/>
    <mergeCell ref="BV2:CC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BS50"/>
  <sheetViews>
    <sheetView topLeftCell="A3" workbookViewId="0">
      <pane xSplit="1" topLeftCell="C1" activePane="topRight" state="frozen"/>
      <selection pane="topRight" activeCell="BT43" sqref="BT43"/>
    </sheetView>
  </sheetViews>
  <sheetFormatPr baseColWidth="10" defaultColWidth="11.44140625" defaultRowHeight="13.2" x14ac:dyDescent="0.25"/>
  <cols>
    <col min="1" max="1" width="29.109375" style="77" customWidth="1"/>
    <col min="2" max="2" width="6.109375" style="10" customWidth="1"/>
    <col min="3" max="3" width="7.44140625" style="29" customWidth="1"/>
    <col min="4" max="4" width="6.33203125" style="29" customWidth="1"/>
    <col min="5" max="5" width="6.33203125" style="29" bestFit="1" customWidth="1"/>
    <col min="6" max="9" width="6.33203125" style="77" customWidth="1"/>
    <col min="10" max="11" width="6.33203125" style="29" customWidth="1"/>
    <col min="12" max="12" width="6.33203125" style="77" hidden="1" customWidth="1"/>
    <col min="13" max="14" width="6.33203125" style="77" customWidth="1"/>
    <col min="15" max="15" width="6.33203125" style="78" bestFit="1" customWidth="1"/>
    <col min="16" max="17" width="6.33203125" style="78" customWidth="1"/>
    <col min="18" max="20" width="6.33203125" style="77" customWidth="1"/>
    <col min="21" max="21" width="6.33203125" style="78" customWidth="1"/>
    <col min="22" max="22" width="6.33203125" style="78" hidden="1" customWidth="1"/>
    <col min="23" max="23" width="6.33203125" style="78" customWidth="1"/>
    <col min="24" max="24" width="6.109375" style="77" customWidth="1"/>
    <col min="25" max="25" width="6.33203125" style="77" bestFit="1" customWidth="1"/>
    <col min="26" max="26" width="6.33203125" style="77" customWidth="1"/>
    <col min="27" max="29" width="6.33203125" style="78" customWidth="1"/>
    <col min="30" max="31" width="6.33203125" style="77" customWidth="1"/>
    <col min="32" max="32" width="6.33203125" style="78" hidden="1" customWidth="1"/>
    <col min="33" max="34" width="6.33203125" style="78" customWidth="1"/>
    <col min="35" max="35" width="6.33203125" style="77" bestFit="1" customWidth="1"/>
    <col min="36" max="36" width="6.33203125" style="77" customWidth="1"/>
    <col min="37" max="39" width="6.33203125" style="78" customWidth="1"/>
    <col min="40" max="41" width="6.33203125" style="77" customWidth="1"/>
    <col min="42" max="42" width="6.109375" style="78" hidden="1" customWidth="1"/>
    <col min="43" max="44" width="6.33203125" style="78" customWidth="1"/>
    <col min="45" max="45" width="6.33203125" style="77" bestFit="1" customWidth="1"/>
    <col min="46" max="46" width="6.33203125" style="77" customWidth="1"/>
    <col min="47" max="49" width="6.33203125" style="78" customWidth="1"/>
    <col min="50" max="51" width="6.33203125" style="77" customWidth="1"/>
    <col min="52" max="52" width="6.109375" style="29" hidden="1" customWidth="1"/>
    <col min="53" max="53" width="6.33203125" style="29" customWidth="1"/>
    <col min="54" max="54" width="6.33203125" style="77" customWidth="1"/>
    <col min="55" max="55" width="6.33203125" style="77" bestFit="1" customWidth="1"/>
    <col min="56" max="58" width="6.33203125" style="77" customWidth="1"/>
    <col min="59" max="59" width="6" style="77" bestFit="1" customWidth="1"/>
    <col min="60" max="61" width="6.33203125" style="77" customWidth="1"/>
    <col min="62" max="62" width="6.33203125" style="77" hidden="1" customWidth="1"/>
    <col min="63" max="63" width="6.33203125" style="29" customWidth="1"/>
    <col min="64" max="71" width="6.33203125" style="77" customWidth="1"/>
  </cols>
  <sheetData>
    <row r="2" spans="1:71" ht="18" customHeight="1" thickBot="1" x14ac:dyDescent="0.3">
      <c r="A2" s="144" t="s">
        <v>60</v>
      </c>
      <c r="B2" s="169"/>
      <c r="C2" s="144"/>
      <c r="D2" s="144"/>
      <c r="E2" s="144"/>
      <c r="F2" s="144"/>
      <c r="G2" s="144"/>
      <c r="H2" s="144"/>
      <c r="I2" s="144"/>
      <c r="J2" s="144"/>
      <c r="K2" s="144"/>
      <c r="L2" s="169"/>
      <c r="M2" s="144"/>
      <c r="N2" s="144"/>
      <c r="O2" s="144"/>
      <c r="P2" s="144"/>
      <c r="Q2" s="144"/>
      <c r="R2" s="144"/>
      <c r="S2" s="144"/>
      <c r="T2" s="144"/>
      <c r="U2" s="144"/>
      <c r="V2" s="169"/>
      <c r="W2" s="144"/>
      <c r="X2" s="144"/>
      <c r="Y2" s="144"/>
      <c r="Z2" s="144"/>
      <c r="AA2" s="144"/>
      <c r="AB2" s="144"/>
      <c r="AC2" s="144"/>
      <c r="AD2" s="144"/>
      <c r="AE2" s="144"/>
      <c r="AF2" s="169"/>
      <c r="AG2" s="144"/>
      <c r="AH2" s="144"/>
      <c r="AI2" s="144"/>
      <c r="AJ2" s="144"/>
      <c r="AK2" s="144"/>
      <c r="AL2" s="144"/>
      <c r="AM2" s="144"/>
      <c r="AN2" s="144"/>
      <c r="AO2" s="144"/>
      <c r="AP2" s="169"/>
      <c r="AQ2" s="144"/>
      <c r="AR2" s="144"/>
      <c r="AS2" s="144"/>
      <c r="AT2" s="144"/>
      <c r="AU2" s="144"/>
      <c r="AV2" s="144"/>
      <c r="AW2" s="144"/>
      <c r="AX2" s="144"/>
      <c r="AY2" s="144"/>
      <c r="AZ2" s="169"/>
      <c r="BA2" s="144"/>
      <c r="BB2" s="144"/>
      <c r="BC2" s="144"/>
      <c r="BD2" s="144"/>
      <c r="BE2" s="144"/>
      <c r="BF2" s="144"/>
      <c r="BG2" s="144"/>
      <c r="BH2" s="92"/>
      <c r="BI2" s="92"/>
      <c r="BJ2" s="92"/>
      <c r="BK2" s="144"/>
      <c r="BL2" s="144"/>
      <c r="BM2" s="144"/>
      <c r="BN2" s="144"/>
      <c r="BO2" s="144"/>
      <c r="BP2" s="144"/>
      <c r="BQ2" s="144"/>
      <c r="BR2" s="144"/>
      <c r="BS2" s="144"/>
    </row>
    <row r="3" spans="1:71" s="178" customFormat="1" ht="25.95" customHeight="1" thickBot="1" x14ac:dyDescent="0.3">
      <c r="A3" s="206" t="s">
        <v>54</v>
      </c>
      <c r="B3" s="214" t="s">
        <v>61</v>
      </c>
      <c r="C3" s="211" t="s">
        <v>62</v>
      </c>
      <c r="D3" s="212" t="s">
        <v>63</v>
      </c>
      <c r="E3" s="212" t="s">
        <v>64</v>
      </c>
      <c r="F3" s="212" t="s">
        <v>65</v>
      </c>
      <c r="G3" s="212" t="s">
        <v>66</v>
      </c>
      <c r="H3" s="212" t="s">
        <v>67</v>
      </c>
      <c r="I3" s="212" t="s">
        <v>68</v>
      </c>
      <c r="J3" s="212" t="s">
        <v>69</v>
      </c>
      <c r="K3" s="213" t="s">
        <v>70</v>
      </c>
      <c r="L3" s="214" t="s">
        <v>71</v>
      </c>
      <c r="M3" s="213" t="s">
        <v>72</v>
      </c>
      <c r="N3" s="212" t="s">
        <v>73</v>
      </c>
      <c r="O3" s="212" t="s">
        <v>74</v>
      </c>
      <c r="P3" s="212" t="s">
        <v>75</v>
      </c>
      <c r="Q3" s="212" t="s">
        <v>76</v>
      </c>
      <c r="R3" s="212" t="s">
        <v>77</v>
      </c>
      <c r="S3" s="212" t="s">
        <v>78</v>
      </c>
      <c r="T3" s="212" t="s">
        <v>79</v>
      </c>
      <c r="U3" s="213" t="s">
        <v>80</v>
      </c>
      <c r="V3" s="214" t="s">
        <v>81</v>
      </c>
      <c r="W3" s="213" t="s">
        <v>82</v>
      </c>
      <c r="X3" s="212" t="s">
        <v>83</v>
      </c>
      <c r="Y3" s="212" t="s">
        <v>84</v>
      </c>
      <c r="Z3" s="212" t="s">
        <v>85</v>
      </c>
      <c r="AA3" s="212" t="s">
        <v>86</v>
      </c>
      <c r="AB3" s="212" t="s">
        <v>87</v>
      </c>
      <c r="AC3" s="212" t="s">
        <v>88</v>
      </c>
      <c r="AD3" s="212" t="s">
        <v>89</v>
      </c>
      <c r="AE3" s="212" t="s">
        <v>90</v>
      </c>
      <c r="AF3" s="214" t="s">
        <v>91</v>
      </c>
      <c r="AG3" s="212" t="s">
        <v>92</v>
      </c>
      <c r="AH3" s="212" t="s">
        <v>93</v>
      </c>
      <c r="AI3" s="212" t="s">
        <v>94</v>
      </c>
      <c r="AJ3" s="212" t="s">
        <v>95</v>
      </c>
      <c r="AK3" s="212" t="s">
        <v>96</v>
      </c>
      <c r="AL3" s="212" t="s">
        <v>97</v>
      </c>
      <c r="AM3" s="212" t="s">
        <v>98</v>
      </c>
      <c r="AN3" s="212" t="s">
        <v>99</v>
      </c>
      <c r="AO3" s="212" t="s">
        <v>100</v>
      </c>
      <c r="AP3" s="214" t="s">
        <v>101</v>
      </c>
      <c r="AQ3" s="214" t="s">
        <v>102</v>
      </c>
      <c r="AR3" s="214" t="s">
        <v>103</v>
      </c>
      <c r="AS3" s="214" t="s">
        <v>104</v>
      </c>
      <c r="AT3" s="212" t="s">
        <v>105</v>
      </c>
      <c r="AU3" s="212" t="s">
        <v>106</v>
      </c>
      <c r="AV3" s="212" t="s">
        <v>107</v>
      </c>
      <c r="AW3" s="212" t="s">
        <v>108</v>
      </c>
      <c r="AX3" s="212" t="s">
        <v>109</v>
      </c>
      <c r="AY3" s="212" t="s">
        <v>110</v>
      </c>
      <c r="AZ3" s="214" t="s">
        <v>111</v>
      </c>
      <c r="BA3" s="214" t="s">
        <v>112</v>
      </c>
      <c r="BB3" s="214" t="s">
        <v>113</v>
      </c>
      <c r="BC3" s="214" t="s">
        <v>114</v>
      </c>
      <c r="BD3" s="214" t="s">
        <v>115</v>
      </c>
      <c r="BE3" s="214" t="s">
        <v>116</v>
      </c>
      <c r="BF3" s="214" t="s">
        <v>117</v>
      </c>
      <c r="BG3" s="214" t="s">
        <v>118</v>
      </c>
      <c r="BH3" s="217" t="s">
        <v>119</v>
      </c>
      <c r="BI3" s="214" t="s">
        <v>120</v>
      </c>
      <c r="BJ3" s="214" t="s">
        <v>121</v>
      </c>
      <c r="BK3" s="214" t="s">
        <v>122</v>
      </c>
      <c r="BL3" s="214" t="s">
        <v>123</v>
      </c>
      <c r="BM3" s="214" t="s">
        <v>124</v>
      </c>
      <c r="BN3" s="214" t="s">
        <v>125</v>
      </c>
      <c r="BO3" s="214" t="s">
        <v>126</v>
      </c>
      <c r="BP3" s="214" t="s">
        <v>127</v>
      </c>
      <c r="BQ3" s="214" t="s">
        <v>128</v>
      </c>
      <c r="BR3" s="214" t="s">
        <v>129</v>
      </c>
      <c r="BS3" s="214" t="s">
        <v>130</v>
      </c>
    </row>
    <row r="4" spans="1:71" x14ac:dyDescent="0.25">
      <c r="A4" s="207" t="s">
        <v>24</v>
      </c>
      <c r="B4" s="136">
        <f>'Total par niveau, catég'!P4</f>
        <v>4.6638236338367285E-2</v>
      </c>
      <c r="C4" s="45">
        <f>'Total par niveau, catég'!W4</f>
        <v>6.3106198767190147E-2</v>
      </c>
      <c r="D4" s="35">
        <f>'Total par niveau, catég'!AD4</f>
        <v>7.6789838236199365E-2</v>
      </c>
      <c r="E4" s="35">
        <f>'Total par niveau, catég'!AK4</f>
        <v>8.8676191005838623E-2</v>
      </c>
      <c r="F4" s="35">
        <f>'Total par niveau, catég'!AR4</f>
        <v>8.4842326129505707E-2</v>
      </c>
      <c r="G4" s="35">
        <f>'Total par niveau, catég'!AY4</f>
        <v>9.8945733742997852E-2</v>
      </c>
      <c r="H4" s="35">
        <f>'Total par niveau, catég'!BF4</f>
        <v>8.0592531322054864E-2</v>
      </c>
      <c r="I4" s="35">
        <f>'Total par niveau, catég'!BM4</f>
        <v>7.5272305951294638E-2</v>
      </c>
      <c r="J4" s="35">
        <f>'Total par niveau, catég'!BT4</f>
        <v>8.093736632355919E-2</v>
      </c>
      <c r="K4" s="69">
        <f>'Total par niveau, catég'!CA4</f>
        <v>7.1851199109676273E-2</v>
      </c>
      <c r="L4" s="136">
        <f>'Total par niveau, catég'!Q4</f>
        <v>4.8921231235980411E-2</v>
      </c>
      <c r="M4" s="69">
        <f>'Total par niveau, catég'!X4</f>
        <v>6.5506895450031868E-2</v>
      </c>
      <c r="N4" s="35">
        <f>'Total par niveau, catég'!AE4</f>
        <v>7.2319759522295704E-2</v>
      </c>
      <c r="O4" s="35">
        <f>'Total par niveau, catég'!AL4</f>
        <v>8.5742354682382713E-2</v>
      </c>
      <c r="P4" s="35">
        <f>'Total par niveau, catég'!AS4</f>
        <v>8.5218053377127706E-2</v>
      </c>
      <c r="Q4" s="35">
        <f>'Total par niveau, catég'!AZ4</f>
        <v>9.5338430150924455E-2</v>
      </c>
      <c r="R4" s="35">
        <f>'Total par niveau, catég'!BG4</f>
        <v>9.4473861626025446E-2</v>
      </c>
      <c r="S4" s="35">
        <f>'Total par niveau, catég'!BN4</f>
        <v>4.9639468127521826E-2</v>
      </c>
      <c r="T4" s="35">
        <f>'Total par niveau, catég'!BU4</f>
        <v>4.3228435358432238E-2</v>
      </c>
      <c r="U4" s="69">
        <f>'Total par niveau, catég'!CB4</f>
        <v>5.4975710254330831E-2</v>
      </c>
      <c r="V4" s="136">
        <f>'Total par niveau, catég'!R4</f>
        <v>5.2735859465575373E-2</v>
      </c>
      <c r="W4" s="69">
        <f>'Total par niveau, catég'!Y4</f>
        <v>8.6767407149123177E-2</v>
      </c>
      <c r="X4" s="35">
        <f>'Total par niveau, catég'!AF4</f>
        <v>6.420333653007014E-2</v>
      </c>
      <c r="Y4" s="35">
        <f>'Total par niveau, catég'!AM4</f>
        <v>6.7026425777435422E-2</v>
      </c>
      <c r="Z4" s="35">
        <f>'Total par niveau, catég'!AT4</f>
        <v>6.8762769833318055E-2</v>
      </c>
      <c r="AA4" s="35">
        <f>'Total par niveau, catég'!BA4</f>
        <v>7.7886062067080514E-2</v>
      </c>
      <c r="AB4" s="35">
        <f>'Total par niveau, catég'!BH4</f>
        <v>8.1019542980366122E-2</v>
      </c>
      <c r="AC4" s="35">
        <f>'Total par niveau, catég'!BO4</f>
        <v>6.8118650332984004E-2</v>
      </c>
      <c r="AD4" s="35">
        <f>'Total par niveau, catég'!BV4</f>
        <v>7.2230326421615448E-2</v>
      </c>
      <c r="AE4" s="35">
        <f>'Total par niveau, catég'!CC4</f>
        <v>6.7668330900577195E-2</v>
      </c>
      <c r="AF4" s="136">
        <f>'Total par niveau, catég'!S4</f>
        <v>5.5852322761851127E-2</v>
      </c>
      <c r="AG4" s="35">
        <f>'Total par niveau, catég'!Z4</f>
        <v>7.7542857372526697E-2</v>
      </c>
      <c r="AH4" s="35">
        <f>'Total par niveau, catég'!AG4</f>
        <v>9.166033106381595E-2</v>
      </c>
      <c r="AI4" s="35">
        <f>'Total par niveau, catég'!AN4</f>
        <v>9.5544706024199191E-2</v>
      </c>
      <c r="AJ4" s="35">
        <f>'Total par niveau, catég'!AU4</f>
        <v>8.9199743383594543E-2</v>
      </c>
      <c r="AK4" s="35">
        <f>'Total par niveau, catég'!BB4</f>
        <v>0.10459322318383932</v>
      </c>
      <c r="AL4" s="35">
        <f>'Total par niveau, catég'!BI4</f>
        <v>9.5394906365011203E-2</v>
      </c>
      <c r="AM4" s="35">
        <f>'Total par niveau, catég'!BP4</f>
        <v>7.8659604375415429E-2</v>
      </c>
      <c r="AN4" s="35">
        <f>'Total par niveau, catég'!BW4</f>
        <v>8.6360618263083208E-2</v>
      </c>
      <c r="AO4" s="35">
        <f>'Total par niveau, catég'!CD4</f>
        <v>7.9745033550460837E-2</v>
      </c>
      <c r="AP4" s="136">
        <f>'Total par niveau, catég'!T4</f>
        <v>6.4123621523203694E-2</v>
      </c>
      <c r="AQ4" s="136">
        <f>'Total par niveau, catég'!AA4</f>
        <v>8.1115999722811749E-2</v>
      </c>
      <c r="AR4" s="136">
        <f>'Total par niveau, catég'!AH4</f>
        <v>8.5222040060583357E-2</v>
      </c>
      <c r="AS4" s="136">
        <f>'Total par niveau, catég'!AO4</f>
        <v>0.10967448416660933</v>
      </c>
      <c r="AT4" s="35">
        <f>'Total par niveau, catég'!AV4</f>
        <v>8.8579107750430222E-2</v>
      </c>
      <c r="AU4" s="35">
        <f>'Total par niveau, catég'!BC4</f>
        <v>9.6182416656685213E-2</v>
      </c>
      <c r="AV4" s="35">
        <f>'Total par niveau, catég'!BJ4</f>
        <v>8.8698285499273943E-2</v>
      </c>
      <c r="AW4" s="35">
        <f>'Total par niveau, catég'!BQ4</f>
        <v>9.6890994145007847E-2</v>
      </c>
      <c r="AX4" s="35">
        <f>'Total par niveau, catég'!BX4</f>
        <v>8.2764104975047728E-2</v>
      </c>
      <c r="AY4" s="35">
        <f>'Total par niveau, catég'!CE4</f>
        <v>8.8524849449770557E-2</v>
      </c>
      <c r="AZ4" s="136">
        <f>'Total par niveau, catég'!U4</f>
        <v>7.1521108166090946E-2</v>
      </c>
      <c r="BA4" s="136">
        <f>'Total par niveau, catég'!AB4</f>
        <v>8.6041345705823793E-2</v>
      </c>
      <c r="BB4" s="136">
        <f>'Total par niveau, catég'!AI4</f>
        <v>9.4289966287027668E-2</v>
      </c>
      <c r="BC4" s="136">
        <f>'Total par niveau, catég'!AP4</f>
        <v>0.11075567351226359</v>
      </c>
      <c r="BD4" s="136">
        <f>'Total par niveau, catég'!AW4</f>
        <v>0.10388894216496002</v>
      </c>
      <c r="BE4" s="136">
        <f>'Total par niveau, catég'!BD4</f>
        <v>0.10663339196854398</v>
      </c>
      <c r="BF4" s="136">
        <f>'Total par niveau, catég'!BK4</f>
        <v>9.4310264624969956E-2</v>
      </c>
      <c r="BG4" s="136">
        <f>'Total par niveau, catég'!BR4</f>
        <v>0.10115865286559027</v>
      </c>
      <c r="BH4" s="135">
        <f>'Total par niveau, catég'!BY4</f>
        <v>9.1604402192788162E-2</v>
      </c>
      <c r="BI4" s="136">
        <f>'Total par niveau, catég'!CF4</f>
        <v>9.6199896090858258E-2</v>
      </c>
      <c r="BJ4" s="136">
        <f>'Total par niveau, catég'!V4</f>
        <v>7.2729239404756577E-2</v>
      </c>
      <c r="BK4" s="136">
        <f>'Total par niveau, catég'!AC4</f>
        <v>8.3297262479421971E-2</v>
      </c>
      <c r="BL4" s="136">
        <f>'Total par niveau, catég'!AJ4</f>
        <v>8.7880372059811696E-2</v>
      </c>
      <c r="BM4" s="136">
        <f>'Total par niveau, catég'!AQ4</f>
        <v>0.10034405116046002</v>
      </c>
      <c r="BN4" s="136">
        <f>'Total par niveau, catég'!AX4</f>
        <v>0.10795445456890078</v>
      </c>
      <c r="BO4" s="136">
        <f>'Total par niveau, catég'!BE4</f>
        <v>0.1052696456243863</v>
      </c>
      <c r="BP4" s="136">
        <f>'Total par niveau, catég'!BL4</f>
        <v>8.967465974119955E-2</v>
      </c>
      <c r="BQ4" s="136">
        <f>'Total par niveau, catég'!BS4</f>
        <v>9.5177125138474705E-2</v>
      </c>
      <c r="BR4" s="136">
        <f>'Total par niveau, catég'!BZ4</f>
        <v>8.5476322746447259E-2</v>
      </c>
      <c r="BS4" s="136">
        <f>'Total par niveau, catég'!CG4</f>
        <v>8.600127023535041E-2</v>
      </c>
    </row>
    <row r="5" spans="1:71" x14ac:dyDescent="0.25">
      <c r="A5" s="208" t="s">
        <v>32</v>
      </c>
      <c r="B5" s="139">
        <f>'Total par niveau, catég'!P5</f>
        <v>4.6965011619284638E-2</v>
      </c>
      <c r="C5" s="46">
        <f>'Total par niveau, catég'!W5</f>
        <v>6.5584889781152178E-2</v>
      </c>
      <c r="D5" s="38">
        <f>'Total par niveau, catég'!AD5</f>
        <v>7.6901387264865173E-2</v>
      </c>
      <c r="E5" s="38">
        <f>'Total par niveau, catég'!AK5</f>
        <v>7.0136131916910954E-2</v>
      </c>
      <c r="F5" s="38">
        <f>'Total par niveau, catég'!AR5</f>
        <v>8.9617252930334929E-2</v>
      </c>
      <c r="G5" s="38">
        <f>'Total par niveau, catég'!AY5</f>
        <v>9.8152750132247432E-2</v>
      </c>
      <c r="H5" s="38">
        <f>'Total par niveau, catég'!BF5</f>
        <v>8.1609634583047E-2</v>
      </c>
      <c r="I5" s="38">
        <f>'Total par niveau, catég'!BM5</f>
        <v>7.3565048215093937E-2</v>
      </c>
      <c r="J5" s="38">
        <f>'Total par niveau, catég'!BT5</f>
        <v>7.6733374527134954E-2</v>
      </c>
      <c r="K5" s="71">
        <f>'Total par niveau, catég'!CA5</f>
        <v>5.6918542498872876E-2</v>
      </c>
      <c r="L5" s="139">
        <f>'Total par niveau, catég'!Q5</f>
        <v>4.8671178182121064E-2</v>
      </c>
      <c r="M5" s="71">
        <f>'Total par niveau, catég'!X5</f>
        <v>6.727520213195852E-2</v>
      </c>
      <c r="N5" s="38">
        <f>'Total par niveau, catég'!AE5</f>
        <v>7.2354529739294779E-2</v>
      </c>
      <c r="O5" s="38">
        <f>'Total par niveau, catég'!AL5</f>
        <v>6.9504830999017664E-2</v>
      </c>
      <c r="P5" s="38">
        <f>'Total par niveau, catég'!AS5</f>
        <v>9.0541796666099295E-2</v>
      </c>
      <c r="Q5" s="38">
        <f>'Total par niveau, catég'!AZ5</f>
        <v>9.6094643461514556E-2</v>
      </c>
      <c r="R5" s="38">
        <f>'Total par niveau, catég'!BG5</f>
        <v>8.2856840289705608E-2</v>
      </c>
      <c r="S5" s="38">
        <f>'Total par niveau, catég'!BN5</f>
        <v>3.845120642520853E-2</v>
      </c>
      <c r="T5" s="38">
        <f>'Total par niveau, catég'!BU5</f>
        <v>3.5515868780233349E-2</v>
      </c>
      <c r="U5" s="71">
        <f>'Total par niveau, catég'!CB5</f>
        <v>3.952198546189338E-2</v>
      </c>
      <c r="V5" s="139">
        <f>'Total par niveau, catég'!R5</f>
        <v>5.3093824926719942E-2</v>
      </c>
      <c r="W5" s="71">
        <f>'Total par niveau, catég'!Y5</f>
        <v>8.4888363978225495E-2</v>
      </c>
      <c r="X5" s="38">
        <f>'Total par niveau, catég'!AF5</f>
        <v>6.1568047914895549E-2</v>
      </c>
      <c r="Y5" s="38">
        <f>'Total par niveau, catég'!AM5</f>
        <v>6.757836190579869E-2</v>
      </c>
      <c r="Z5" s="38">
        <f>'Total par niveau, catég'!AT5</f>
        <v>6.9874685657634342E-2</v>
      </c>
      <c r="AA5" s="38">
        <f>'Total par niveau, catég'!BA5</f>
        <v>7.6057316179792153E-2</v>
      </c>
      <c r="AB5" s="38">
        <f>'Total par niveau, catég'!BH5</f>
        <v>7.6084151139185957E-2</v>
      </c>
      <c r="AC5" s="38">
        <f>'Total par niveau, catég'!BO5</f>
        <v>6.7449977884007931E-2</v>
      </c>
      <c r="AD5" s="38">
        <f>'Total par niveau, catég'!BV5</f>
        <v>7.422007976477954E-2</v>
      </c>
      <c r="AE5" s="38">
        <f>'Total par niveau, catég'!CC5</f>
        <v>6.4450673887066767E-2</v>
      </c>
      <c r="AF5" s="139">
        <f>'Total par niveau, catég'!S5</f>
        <v>5.6802130908294376E-2</v>
      </c>
      <c r="AG5" s="38">
        <f>'Total par niveau, catég'!Z5</f>
        <v>7.7983595778058995E-2</v>
      </c>
      <c r="AH5" s="38">
        <f>'Total par niveau, catég'!AG5</f>
        <v>8.7828647157113804E-2</v>
      </c>
      <c r="AI5" s="38">
        <f>'Total par niveau, catég'!AN5</f>
        <v>8.3126177916597543E-2</v>
      </c>
      <c r="AJ5" s="38">
        <f>'Total par niveau, catég'!AU5</f>
        <v>9.7201503339801251E-2</v>
      </c>
      <c r="AK5" s="38">
        <f>'Total par niveau, catég'!BB5</f>
        <v>0.10243114819619405</v>
      </c>
      <c r="AL5" s="38">
        <f>'Total par niveau, catég'!BI5</f>
        <v>9.6059636468402099E-2</v>
      </c>
      <c r="AM5" s="38">
        <f>'Total par niveau, catég'!BP5</f>
        <v>8.3722664975781208E-2</v>
      </c>
      <c r="AN5" s="38">
        <f>'Total par niveau, catég'!BW5</f>
        <v>8.6952995049752541E-2</v>
      </c>
      <c r="AO5" s="38">
        <f>'Total par niveau, catég'!CD5</f>
        <v>7.0670569197388775E-2</v>
      </c>
      <c r="AP5" s="139">
        <f>'Total par niveau, catég'!T5</f>
        <v>6.3154253251024542E-2</v>
      </c>
      <c r="AQ5" s="139">
        <f>'Total par niveau, catég'!AA5</f>
        <v>7.8319344215768832E-2</v>
      </c>
      <c r="AR5" s="139">
        <f>'Total par niveau, catég'!AH5</f>
        <v>8.3280554739519549E-2</v>
      </c>
      <c r="AS5" s="139">
        <f>'Total par niveau, catég'!AO5</f>
        <v>9.7838750242810274E-2</v>
      </c>
      <c r="AT5" s="38">
        <f>'Total par niveau, catég'!AV5</f>
        <v>8.860222649896865E-2</v>
      </c>
      <c r="AU5" s="38">
        <f>'Total par niveau, catég'!BC5</f>
        <v>9.5687734007402492E-2</v>
      </c>
      <c r="AV5" s="38">
        <f>'Total par niveau, catég'!BJ5</f>
        <v>8.9985203292131416E-2</v>
      </c>
      <c r="AW5" s="38">
        <f>'Total par niveau, catég'!BQ5</f>
        <v>9.4419503185579623E-2</v>
      </c>
      <c r="AX5" s="38">
        <f>'Total par niveau, catég'!BX5</f>
        <v>7.7551748947381038E-2</v>
      </c>
      <c r="AY5" s="38">
        <f>'Total par niveau, catég'!CE5</f>
        <v>7.2786392594395177E-2</v>
      </c>
      <c r="AZ5" s="139">
        <f>'Total par niveau, catég'!U5</f>
        <v>6.8392601558066118E-2</v>
      </c>
      <c r="BA5" s="139">
        <f>'Total par niveau, catég'!AB5</f>
        <v>8.2237886100308258E-2</v>
      </c>
      <c r="BB5" s="139">
        <f>'Total par niveau, catég'!AI5</f>
        <v>8.9307755912265474E-2</v>
      </c>
      <c r="BC5" s="139">
        <f>'Total par niveau, catég'!AP5</f>
        <v>9.9551387733103347E-2</v>
      </c>
      <c r="BD5" s="139">
        <f>'Total par niveau, catég'!AW5</f>
        <v>9.8449643511002341E-2</v>
      </c>
      <c r="BE5" s="139">
        <f>'Total par niveau, catég'!BD5</f>
        <v>9.7541858686472319E-2</v>
      </c>
      <c r="BF5" s="139">
        <f>'Total par niveau, catég'!BK5</f>
        <v>8.9551564945860293E-2</v>
      </c>
      <c r="BG5" s="139">
        <f>'Total par niveau, catég'!BR5</f>
        <v>9.430318680752954E-2</v>
      </c>
      <c r="BH5" s="138">
        <f>'Total par niveau, catég'!BY5</f>
        <v>8.4450303122721407E-2</v>
      </c>
      <c r="BI5" s="139">
        <f>'Total par niveau, catég'!CF5</f>
        <v>7.8060556720548208E-2</v>
      </c>
      <c r="BJ5" s="139">
        <f>'Total par niveau, catég'!V5</f>
        <v>7.0872260045618876E-2</v>
      </c>
      <c r="BK5" s="139">
        <f>'Total par niveau, catég'!AC5</f>
        <v>8.1283300128842148E-2</v>
      </c>
      <c r="BL5" s="139">
        <f>'Total par niveau, catég'!AJ5</f>
        <v>8.4108752431160713E-2</v>
      </c>
      <c r="BM5" s="139">
        <f>'Total par niveau, catég'!AQ5</f>
        <v>9.3022085471627769E-2</v>
      </c>
      <c r="BN5" s="139">
        <f>'Total par niveau, catég'!AX5</f>
        <v>0.10297044857766691</v>
      </c>
      <c r="BO5" s="139">
        <f>'Total par niveau, catég'!BE5</f>
        <v>9.8054686029142218E-2</v>
      </c>
      <c r="BP5" s="139">
        <f>'Total par niveau, catég'!BL5</f>
        <v>8.7891140345366603E-2</v>
      </c>
      <c r="BQ5" s="139">
        <f>'Total par niveau, catég'!BS5</f>
        <v>9.1348986329705784E-2</v>
      </c>
      <c r="BR5" s="139">
        <f>'Total par niveau, catég'!BZ5</f>
        <v>7.8138525595741692E-2</v>
      </c>
      <c r="BS5" s="139">
        <f>'Total par niveau, catég'!CG5</f>
        <v>7.0917436020353691E-2</v>
      </c>
    </row>
    <row r="6" spans="1:71" x14ac:dyDescent="0.25">
      <c r="A6" s="208" t="s">
        <v>33</v>
      </c>
      <c r="B6" s="139">
        <f>'Total par niveau, catég'!P6</f>
        <v>4.6673726122009179E-2</v>
      </c>
      <c r="C6" s="46">
        <f>'Total par niveau, catég'!W6</f>
        <v>6.81924744910819E-2</v>
      </c>
      <c r="D6" s="38">
        <f>'Total par niveau, catég'!AD6</f>
        <v>7.9353285921805655E-2</v>
      </c>
      <c r="E6" s="38">
        <f>'Total par niveau, catég'!AK6</f>
        <v>8.6030148808306048E-2</v>
      </c>
      <c r="F6" s="38">
        <f>'Total par niveau, catég'!AR6</f>
        <v>8.6450373145192314E-2</v>
      </c>
      <c r="G6" s="38">
        <f>'Total par niveau, catég'!AY6</f>
        <v>9.9673455677352821E-2</v>
      </c>
      <c r="H6" s="38">
        <f>'Total par niveau, catég'!BF6</f>
        <v>8.0961376846081096E-2</v>
      </c>
      <c r="I6" s="38">
        <f>'Total par niveau, catég'!BM6</f>
        <v>7.3289501091281975E-2</v>
      </c>
      <c r="J6" s="38">
        <f>'Total par niveau, catég'!BT6</f>
        <v>8.2737175616448277E-2</v>
      </c>
      <c r="K6" s="71">
        <f>'Total par niveau, catég'!CA6</f>
        <v>6.8882213999136979E-2</v>
      </c>
      <c r="L6" s="139">
        <f>'Total par niveau, catég'!Q6</f>
        <v>4.942032567643604E-2</v>
      </c>
      <c r="M6" s="71">
        <f>'Total par niveau, catég'!X6</f>
        <v>7.1133986971689545E-2</v>
      </c>
      <c r="N6" s="38">
        <f>'Total par niveau, catég'!AE6</f>
        <v>8.0139002791001487E-2</v>
      </c>
      <c r="O6" s="38">
        <f>'Total par niveau, catég'!AL6</f>
        <v>9.2815007484419468E-2</v>
      </c>
      <c r="P6" s="38">
        <f>'Total par niveau, catég'!AS6</f>
        <v>9.3078389436129935E-2</v>
      </c>
      <c r="Q6" s="38">
        <f>'Total par niveau, catég'!AZ6</f>
        <v>9.9743729437146669E-2</v>
      </c>
      <c r="R6" s="38">
        <f>'Total par niveau, catég'!BG6</f>
        <v>8.8989911079849715E-2</v>
      </c>
      <c r="S6" s="38">
        <f>'Total par niveau, catég'!BN6</f>
        <v>4.210668352102203E-2</v>
      </c>
      <c r="T6" s="38">
        <f>'Total par niveau, catég'!BU6</f>
        <v>3.4177135927901163E-2</v>
      </c>
      <c r="U6" s="71">
        <f>'Total par niveau, catég'!CB6</f>
        <v>3.9267057269936061E-2</v>
      </c>
      <c r="V6" s="139">
        <f>'Total par niveau, catég'!R6</f>
        <v>5.3428891620672478E-2</v>
      </c>
      <c r="W6" s="71">
        <f>'Total par niveau, catég'!Y6</f>
        <v>8.0929405968704071E-2</v>
      </c>
      <c r="X6" s="38">
        <f>'Total par niveau, catég'!AF6</f>
        <v>6.2198648256596302E-2</v>
      </c>
      <c r="Y6" s="38">
        <f>'Total par niveau, catég'!AM6</f>
        <v>6.7880780395700446E-2</v>
      </c>
      <c r="Z6" s="38">
        <f>'Total par niveau, catég'!AT6</f>
        <v>6.7755373278259631E-2</v>
      </c>
      <c r="AA6" s="38">
        <f>'Total par niveau, catég'!BA6</f>
        <v>7.3898647541685264E-2</v>
      </c>
      <c r="AB6" s="38">
        <f>'Total par niveau, catég'!BH6</f>
        <v>7.5739584881075794E-2</v>
      </c>
      <c r="AC6" s="38">
        <f>'Total par niveau, catég'!BO6</f>
        <v>6.8483866513758929E-2</v>
      </c>
      <c r="AD6" s="38">
        <f>'Total par niveau, catég'!BV6</f>
        <v>7.5721221618586229E-2</v>
      </c>
      <c r="AE6" s="38">
        <f>'Total par niveau, catég'!CC6</f>
        <v>6.8596235943113787E-2</v>
      </c>
      <c r="AF6" s="139">
        <f>'Total par niveau, catég'!S6</f>
        <v>5.8400310994372505E-2</v>
      </c>
      <c r="AG6" s="38">
        <f>'Total par niveau, catég'!Z6</f>
        <v>8.2557996931325386E-2</v>
      </c>
      <c r="AH6" s="38">
        <f>'Total par niveau, catég'!AG6</f>
        <v>9.3138778564468894E-2</v>
      </c>
      <c r="AI6" s="38">
        <f>'Total par niveau, catég'!AN6</f>
        <v>9.511005080668769E-2</v>
      </c>
      <c r="AJ6" s="38">
        <f>'Total par niveau, catég'!AU6</f>
        <v>0.11074737349847454</v>
      </c>
      <c r="AK6" s="38">
        <f>'Total par niveau, catég'!BB6</f>
        <v>0.1049840379969757</v>
      </c>
      <c r="AL6" s="38">
        <f>'Total par niveau, catég'!BI6</f>
        <v>9.765136675191359E-2</v>
      </c>
      <c r="AM6" s="38">
        <f>'Total par niveau, catég'!BP6</f>
        <v>8.5721443546759785E-2</v>
      </c>
      <c r="AN6" s="38">
        <f>'Total par niveau, catég'!BW6</f>
        <v>9.136994448062892E-2</v>
      </c>
      <c r="AO6" s="38">
        <f>'Total par niveau, catég'!CD6</f>
        <v>7.6723600156033814E-2</v>
      </c>
      <c r="AP6" s="139">
        <f>'Total par niveau, catég'!T6</f>
        <v>6.7947749995554044E-2</v>
      </c>
      <c r="AQ6" s="139">
        <f>'Total par niveau, catég'!AA6</f>
        <v>8.2817679979173595E-2</v>
      </c>
      <c r="AR6" s="139">
        <f>'Total par niveau, catég'!AH6</f>
        <v>8.6944048215085099E-2</v>
      </c>
      <c r="AS6" s="139">
        <f>'Total par niveau, catég'!AO6</f>
        <v>0.1119379570005074</v>
      </c>
      <c r="AT6" s="38">
        <f>'Total par niveau, catég'!AV6</f>
        <v>9.2467150311691809E-2</v>
      </c>
      <c r="AU6" s="38">
        <f>'Total par niveau, catég'!BC6</f>
        <v>9.9555132508366728E-2</v>
      </c>
      <c r="AV6" s="38">
        <f>'Total par niveau, catég'!BJ6</f>
        <v>9.5332613604372923E-2</v>
      </c>
      <c r="AW6" s="38">
        <f>'Total par niveau, catég'!BQ6</f>
        <v>9.8276064288647158E-2</v>
      </c>
      <c r="AX6" s="38">
        <f>'Total par niveau, catég'!BX6</f>
        <v>8.3474948501964186E-2</v>
      </c>
      <c r="AY6" s="38">
        <f>'Total par niveau, catég'!CE6</f>
        <v>8.9601690476023024E-2</v>
      </c>
      <c r="AZ6" s="139">
        <f>'Total par niveau, catég'!U6</f>
        <v>7.4718228554926158E-2</v>
      </c>
      <c r="BA6" s="139">
        <f>'Total par niveau, catég'!AB6</f>
        <v>8.7425629630275281E-2</v>
      </c>
      <c r="BB6" s="139">
        <f>'Total par niveau, catég'!AI6</f>
        <v>9.5523197215356778E-2</v>
      </c>
      <c r="BC6" s="139">
        <f>'Total par niveau, catég'!AP6</f>
        <v>0.10964029001546148</v>
      </c>
      <c r="BD6" s="139">
        <f>'Total par niveau, catég'!AW6</f>
        <v>0.10027999159860078</v>
      </c>
      <c r="BE6" s="139">
        <f>'Total par niveau, catég'!BD6</f>
        <v>0.10329309817897155</v>
      </c>
      <c r="BF6" s="139">
        <f>'Total par niveau, catég'!BK6</f>
        <v>9.4004743957807557E-2</v>
      </c>
      <c r="BG6" s="139">
        <f>'Total par niveau, catég'!BR6</f>
        <v>0.10079738179269836</v>
      </c>
      <c r="BH6" s="138">
        <f>'Total par niveau, catég'!BY6</f>
        <v>8.7659020058099224E-2</v>
      </c>
      <c r="BI6" s="139">
        <f>'Total par niveau, catég'!CF6</f>
        <v>9.1810070192257356E-2</v>
      </c>
      <c r="BJ6" s="139">
        <f>'Total par niveau, catég'!V6</f>
        <v>7.4542811914419874E-2</v>
      </c>
      <c r="BK6" s="139">
        <f>'Total par niveau, catég'!AC6</f>
        <v>8.4274949159292803E-2</v>
      </c>
      <c r="BL6" s="139">
        <f>'Total par niveau, catég'!AJ6</f>
        <v>8.7146413602952999E-2</v>
      </c>
      <c r="BM6" s="139">
        <f>'Total par niveau, catég'!AQ6</f>
        <v>0.10178707430352961</v>
      </c>
      <c r="BN6" s="139">
        <f>'Total par niveau, catég'!AX6</f>
        <v>0.10800878573901823</v>
      </c>
      <c r="BO6" s="139">
        <f>'Total par niveau, catég'!BE6</f>
        <v>0.1019702398113022</v>
      </c>
      <c r="BP6" s="139">
        <f>'Total par niveau, catég'!BL6</f>
        <v>9.0860494789562457E-2</v>
      </c>
      <c r="BQ6" s="139">
        <f>'Total par niveau, catég'!BS6</f>
        <v>9.8202229216075659E-2</v>
      </c>
      <c r="BR6" s="139">
        <f>'Total par niveau, catég'!BZ6</f>
        <v>8.3888244172459284E-2</v>
      </c>
      <c r="BS6" s="139">
        <f>'Total par niveau, catég'!CG6</f>
        <v>8.6539918425671422E-2</v>
      </c>
    </row>
    <row r="7" spans="1:71" x14ac:dyDescent="0.25">
      <c r="A7" s="208" t="s">
        <v>34</v>
      </c>
      <c r="B7" s="139">
        <f>'Total par niveau, catég'!P7</f>
        <v>3.9770185797034348E-2</v>
      </c>
      <c r="C7" s="46">
        <f>'Total par niveau, catég'!W7</f>
        <v>5.3707946811953934E-2</v>
      </c>
      <c r="D7" s="38">
        <f>'Total par niveau, catég'!AD7</f>
        <v>5.9543396930070172E-2</v>
      </c>
      <c r="E7" s="38">
        <f>'Total par niveau, catég'!AK7</f>
        <v>6.3048140848491627E-2</v>
      </c>
      <c r="F7" s="38">
        <f>'Total par niveau, catég'!AR7</f>
        <v>6.2061830947227024E-2</v>
      </c>
      <c r="G7" s="38">
        <f>'Total par niveau, catég'!AY7</f>
        <v>7.154450788799889E-2</v>
      </c>
      <c r="H7" s="38">
        <f>'Total par niveau, catég'!BF7</f>
        <v>6.1145776766206292E-2</v>
      </c>
      <c r="I7" s="38">
        <f>'Total par niveau, catég'!BM7</f>
        <v>5.6176690229427409E-2</v>
      </c>
      <c r="J7" s="38">
        <f>'Total par niveau, catég'!BT7</f>
        <v>5.4358054375087603E-2</v>
      </c>
      <c r="K7" s="71">
        <f>'Total par niveau, catég'!CA7</f>
        <v>4.3651866599919861E-2</v>
      </c>
      <c r="L7" s="139">
        <f>'Total par niveau, catég'!Q7</f>
        <v>3.838819485779104E-2</v>
      </c>
      <c r="M7" s="71">
        <f>'Total par niveau, catég'!X7</f>
        <v>5.9357086846173766E-2</v>
      </c>
      <c r="N7" s="38">
        <f>'Total par niveau, catég'!AE7</f>
        <v>6.3693616842105838E-2</v>
      </c>
      <c r="O7" s="38">
        <f>'Total par niveau, catég'!AL7</f>
        <v>7.1802941105610418E-2</v>
      </c>
      <c r="P7" s="38">
        <f>'Total par niveau, catég'!AS7</f>
        <v>6.538464486551393E-2</v>
      </c>
      <c r="Q7" s="38">
        <f>'Total par niveau, catég'!AZ7</f>
        <v>6.9990168095421773E-2</v>
      </c>
      <c r="R7" s="38">
        <f>'Total par niveau, catég'!BG7</f>
        <v>6.5085826597094554E-2</v>
      </c>
      <c r="S7" s="38">
        <f>'Total par niveau, catég'!BN7</f>
        <v>3.713401014777145E-2</v>
      </c>
      <c r="T7" s="38">
        <f>'Total par niveau, catég'!BU7</f>
        <v>3.1540055185678893E-2</v>
      </c>
      <c r="U7" s="71">
        <f>'Total par niveau, catég'!CB7</f>
        <v>3.487366560032594E-2</v>
      </c>
      <c r="V7" s="139">
        <f>'Total par niveau, catég'!R7</f>
        <v>4.7858490239203251E-2</v>
      </c>
      <c r="W7" s="71">
        <f>'Total par niveau, catég'!Y7</f>
        <v>7.0325768383280987E-2</v>
      </c>
      <c r="X7" s="38">
        <f>'Total par niveau, catég'!AF7</f>
        <v>4.7786243834895367E-2</v>
      </c>
      <c r="Y7" s="38">
        <f>'Total par niveau, catég'!AM7</f>
        <v>4.7148986380908461E-2</v>
      </c>
      <c r="Z7" s="38">
        <f>'Total par niveau, catég'!AT7</f>
        <v>4.7109166653328621E-2</v>
      </c>
      <c r="AA7" s="38">
        <f>'Total par niveau, catég'!BA7</f>
        <v>4.9644151472069506E-2</v>
      </c>
      <c r="AB7" s="38">
        <f>'Total par niveau, catég'!BH7</f>
        <v>5.7963728846665348E-2</v>
      </c>
      <c r="AC7" s="38">
        <f>'Total par niveau, catég'!BO7</f>
        <v>5.1359639656399773E-2</v>
      </c>
      <c r="AD7" s="38">
        <f>'Total par niveau, catég'!BV7</f>
        <v>4.9484916208562803E-2</v>
      </c>
      <c r="AE7" s="38">
        <f>'Total par niveau, catég'!CC7</f>
        <v>4.7463628052404484E-2</v>
      </c>
      <c r="AF7" s="139">
        <f>'Total par niveau, catég'!S7</f>
        <v>3.9481603709207141E-2</v>
      </c>
      <c r="AG7" s="38">
        <f>'Total par niveau, catég'!Z7</f>
        <v>5.8951245091283362E-2</v>
      </c>
      <c r="AH7" s="38">
        <f>'Total par niveau, catég'!AG7</f>
        <v>6.656233111537023E-2</v>
      </c>
      <c r="AI7" s="38">
        <f>'Total par niveau, catég'!AN7</f>
        <v>6.2792618608375553E-2</v>
      </c>
      <c r="AJ7" s="38">
        <f>'Total par niveau, catég'!AU7</f>
        <v>6.5005538750724873E-2</v>
      </c>
      <c r="AK7" s="38">
        <f>'Total par niveau, catég'!BB7</f>
        <v>7.1687340424331072E-2</v>
      </c>
      <c r="AL7" s="38">
        <f>'Total par niveau, catég'!BI7</f>
        <v>6.7198274531263633E-2</v>
      </c>
      <c r="AM7" s="38">
        <f>'Total par niveau, catég'!BP7</f>
        <v>5.909654440434095E-2</v>
      </c>
      <c r="AN7" s="38">
        <f>'Total par niveau, catég'!BW7</f>
        <v>5.8931742900776699E-2</v>
      </c>
      <c r="AO7" s="38">
        <f>'Total par niveau, catég'!CD7</f>
        <v>5.676298118576089E-2</v>
      </c>
      <c r="AP7" s="139">
        <f>'Total par niveau, catég'!T7</f>
        <v>4.5137225763884216E-2</v>
      </c>
      <c r="AQ7" s="139">
        <f>'Total par niveau, catég'!AA7</f>
        <v>6.2909131785526179E-2</v>
      </c>
      <c r="AR7" s="139">
        <f>'Total par niveau, catég'!AH7</f>
        <v>6.6656929057617581E-2</v>
      </c>
      <c r="AS7" s="139">
        <f>'Total par niveau, catég'!AO7</f>
        <v>7.6811567417456053E-2</v>
      </c>
      <c r="AT7" s="38">
        <f>'Total par niveau, catég'!AV7</f>
        <v>6.6237077137246345E-2</v>
      </c>
      <c r="AU7" s="38">
        <f>'Total par niveau, catég'!BC7</f>
        <v>6.7605495883031511E-2</v>
      </c>
      <c r="AV7" s="38">
        <f>'Total par niveau, catég'!BJ7</f>
        <v>6.3881927398962618E-2</v>
      </c>
      <c r="AW7" s="38">
        <f>'Total par niveau, catég'!BQ7</f>
        <v>6.5471850166150397E-2</v>
      </c>
      <c r="AX7" s="38">
        <f>'Total par niveau, catég'!BX7</f>
        <v>5.7657655921445061E-2</v>
      </c>
      <c r="AY7" s="38">
        <f>'Total par niveau, catég'!CE7</f>
        <v>5.4594429175289054E-2</v>
      </c>
      <c r="AZ7" s="139">
        <f>'Total par niveau, catég'!U7</f>
        <v>5.4857398078486518E-2</v>
      </c>
      <c r="BA7" s="139">
        <f>'Total par niveau, catég'!AB7</f>
        <v>6.7359512717109063E-2</v>
      </c>
      <c r="BB7" s="139">
        <f>'Total par niveau, catég'!AI7</f>
        <v>7.3351231829865846E-2</v>
      </c>
      <c r="BC7" s="139">
        <f>'Total par niveau, catég'!AP7</f>
        <v>8.3461723286633455E-2</v>
      </c>
      <c r="BD7" s="139">
        <f>'Total par niveau, catég'!AW7</f>
        <v>7.1690502092301628E-2</v>
      </c>
      <c r="BE7" s="139">
        <f>'Total par niveau, catég'!BD7</f>
        <v>7.391855032627391E-2</v>
      </c>
      <c r="BF7" s="139">
        <f>'Total par niveau, catég'!BK7</f>
        <v>6.6849320979897903E-2</v>
      </c>
      <c r="BG7" s="139">
        <f>'Total par niveau, catég'!BR7</f>
        <v>6.9558002509428687E-2</v>
      </c>
      <c r="BH7" s="138">
        <f>'Total par niveau, catég'!BY7</f>
        <v>6.1251026633446094E-2</v>
      </c>
      <c r="BI7" s="139">
        <f>'Total par niveau, catég'!CF7</f>
        <v>5.8139137598098169E-2</v>
      </c>
      <c r="BJ7" s="139">
        <f>'Total par niveau, catég'!V7</f>
        <v>5.0288967818041694E-2</v>
      </c>
      <c r="BK7" s="139">
        <f>'Total par niveau, catég'!AC7</f>
        <v>6.3784950623787598E-2</v>
      </c>
      <c r="BL7" s="139">
        <f>'Total par niveau, catég'!AJ7</f>
        <v>6.3253978248186016E-2</v>
      </c>
      <c r="BM7" s="139">
        <f>'Total par niveau, catég'!AQ7</f>
        <v>6.6035330465506359E-2</v>
      </c>
      <c r="BN7" s="139">
        <f>'Total par niveau, catég'!AX7</f>
        <v>7.1877633557238738E-2</v>
      </c>
      <c r="BO7" s="139">
        <f>'Total par niveau, catég'!BE7</f>
        <v>6.81511187371725E-2</v>
      </c>
      <c r="BP7" s="139">
        <f>'Total par niveau, catég'!BL7</f>
        <v>6.3942757745118498E-2</v>
      </c>
      <c r="BQ7" s="139">
        <f>'Total par niveau, catég'!BS7</f>
        <v>6.4086707167509194E-2</v>
      </c>
      <c r="BR7" s="139">
        <f>'Total par niveau, catég'!BZ7</f>
        <v>5.4227352061375834E-2</v>
      </c>
      <c r="BS7" s="139">
        <f>'Total par niveau, catég'!CG7</f>
        <v>5.1062147133266789E-2</v>
      </c>
    </row>
    <row r="8" spans="1:71" x14ac:dyDescent="0.25">
      <c r="A8" s="208" t="s">
        <v>35</v>
      </c>
      <c r="B8" s="139">
        <f>'Total par niveau, catég'!P8</f>
        <v>4.8803358002632129E-2</v>
      </c>
      <c r="C8" s="46">
        <f>'Total par niveau, catég'!W8</f>
        <v>6.3855441291209875E-2</v>
      </c>
      <c r="D8" s="38">
        <f>'Total par niveau, catég'!AD8</f>
        <v>7.6239816344730191E-2</v>
      </c>
      <c r="E8" s="38">
        <f>'Total par niveau, catég'!AK8</f>
        <v>9.1781667868226044E-2</v>
      </c>
      <c r="F8" s="38">
        <f>'Total par niveau, catég'!AR8</f>
        <v>8.6824367625201349E-2</v>
      </c>
      <c r="G8" s="38">
        <f>'Total par niveau, catég'!AY8</f>
        <v>9.6174759035303953E-2</v>
      </c>
      <c r="H8" s="38">
        <f>'Total par niveau, catég'!BF8</f>
        <v>8.1559642789112416E-2</v>
      </c>
      <c r="I8" s="38">
        <f>'Total par niveau, catég'!BM8</f>
        <v>7.0526482228601181E-2</v>
      </c>
      <c r="J8" s="38">
        <f>'Total par niveau, catég'!BT8</f>
        <v>8.5488464517264426E-2</v>
      </c>
      <c r="K8" s="71">
        <f>'Total par niveau, catég'!CA8</f>
        <v>7.7141771492378761E-2</v>
      </c>
      <c r="L8" s="139">
        <f>'Total par niveau, catég'!Q8</f>
        <v>5.2759411838114813E-2</v>
      </c>
      <c r="M8" s="71">
        <f>'Total par niveau, catég'!X8</f>
        <v>6.7399626595907799E-2</v>
      </c>
      <c r="N8" s="38">
        <f>'Total par niveau, catég'!AE8</f>
        <v>7.2754680575790445E-2</v>
      </c>
      <c r="O8" s="38">
        <f>'Total par niveau, catég'!AL8</f>
        <v>8.3136437262009685E-2</v>
      </c>
      <c r="P8" s="38">
        <f>'Total par niveau, catég'!AS8</f>
        <v>7.9189673566907801E-2</v>
      </c>
      <c r="Q8" s="38">
        <f>'Total par niveau, catég'!AZ8</f>
        <v>8.6178812207623051E-2</v>
      </c>
      <c r="R8" s="38">
        <f>'Total par niveau, catég'!BG8</f>
        <v>0.10116214478935234</v>
      </c>
      <c r="S8" s="38">
        <f>'Total par niveau, catég'!BN8</f>
        <v>4.4446039292816007E-2</v>
      </c>
      <c r="T8" s="38">
        <f>'Total par niveau, catég'!BU8</f>
        <v>3.9416438845082613E-2</v>
      </c>
      <c r="U8" s="71">
        <f>'Total par niveau, catég'!CB8</f>
        <v>4.4844351873506584E-2</v>
      </c>
      <c r="V8" s="139">
        <f>'Total par niveau, catég'!R8</f>
        <v>5.5917609191600007E-2</v>
      </c>
      <c r="W8" s="71">
        <f>'Total par niveau, catég'!Y8</f>
        <v>9.92311440891369E-2</v>
      </c>
      <c r="X8" s="38">
        <f>'Total par niveau, catég'!AF8</f>
        <v>6.3268516614140208E-2</v>
      </c>
      <c r="Y8" s="38">
        <f>'Total par niveau, catég'!AM8</f>
        <v>7.0761411882182129E-2</v>
      </c>
      <c r="Z8" s="38">
        <f>'Total par niveau, catég'!AT8</f>
        <v>6.9401215248821299E-2</v>
      </c>
      <c r="AA8" s="38">
        <f>'Total par niveau, catég'!BA8</f>
        <v>7.5392041855225425E-2</v>
      </c>
      <c r="AB8" s="38">
        <f>'Total par niveau, catég'!BH8</f>
        <v>7.7327076164025774E-2</v>
      </c>
      <c r="AC8" s="38">
        <f>'Total par niveau, catég'!BO8</f>
        <v>7.29498678881461E-2</v>
      </c>
      <c r="AD8" s="38">
        <f>'Total par niveau, catég'!BV8</f>
        <v>7.8036814802386986E-2</v>
      </c>
      <c r="AE8" s="38">
        <f>'Total par niveau, catég'!CC8</f>
        <v>7.80642223503797E-2</v>
      </c>
      <c r="AF8" s="139">
        <f>'Total par niveau, catég'!S8</f>
        <v>6.7154751345690378E-2</v>
      </c>
      <c r="AG8" s="38">
        <f>'Total par niveau, catég'!Z8</f>
        <v>7.9720501006387126E-2</v>
      </c>
      <c r="AH8" s="38">
        <f>'Total par niveau, catég'!AG8</f>
        <v>8.7752555102858468E-2</v>
      </c>
      <c r="AI8" s="38">
        <f>'Total par niveau, catég'!AN8</f>
        <v>8.8033818842587638E-2</v>
      </c>
      <c r="AJ8" s="38">
        <f>'Total par niveau, catég'!AU8</f>
        <v>6.9679543719314285E-2</v>
      </c>
      <c r="AK8" s="38">
        <f>'Total par niveau, catég'!BB8</f>
        <v>9.3923838998066389E-2</v>
      </c>
      <c r="AL8" s="38">
        <f>'Total par niveau, catég'!BI8</f>
        <v>9.4545731254624482E-2</v>
      </c>
      <c r="AM8" s="38">
        <f>'Total par niveau, catég'!BP8</f>
        <v>8.5821123932642768E-2</v>
      </c>
      <c r="AN8" s="38">
        <f>'Total par niveau, catég'!BW8</f>
        <v>8.5479722591794677E-2</v>
      </c>
      <c r="AO8" s="38">
        <f>'Total par niveau, catég'!CD8</f>
        <v>4.9490134080883152E-2</v>
      </c>
      <c r="AP8" s="139">
        <f>'Total par niveau, catég'!T8</f>
        <v>6.5815001741654319E-2</v>
      </c>
      <c r="AQ8" s="139">
        <f>'Total par niveau, catég'!AA8</f>
        <v>8.0698366211937322E-2</v>
      </c>
      <c r="AR8" s="139">
        <f>'Total par niveau, catég'!AH8</f>
        <v>8.0634456365629686E-2</v>
      </c>
      <c r="AS8" s="139">
        <f>'Total par niveau, catég'!AO8</f>
        <v>0.11567079975505841</v>
      </c>
      <c r="AT8" s="38">
        <f>'Total par niveau, catég'!AV8</f>
        <v>9.3820588403399199E-2</v>
      </c>
      <c r="AU8" s="38">
        <f>'Total par niveau, catég'!BC8</f>
        <v>9.9386615192776459E-2</v>
      </c>
      <c r="AV8" s="38">
        <f>'Total par niveau, catég'!BJ8</f>
        <v>9.9342729434340665E-2</v>
      </c>
      <c r="AW8" s="38">
        <f>'Total par niveau, catég'!BQ8</f>
        <v>0.11201871233583426</v>
      </c>
      <c r="AX8" s="38">
        <f>'Total par niveau, catég'!BX8</f>
        <v>9.2899225615555289E-2</v>
      </c>
      <c r="AY8" s="38">
        <f>'Total par niveau, catég'!CE8</f>
        <v>0.10300565548775291</v>
      </c>
      <c r="AZ8" s="139">
        <f>'Total par niveau, catég'!U8</f>
        <v>7.6150217704414006E-2</v>
      </c>
      <c r="BA8" s="139">
        <f>'Total par niveau, catég'!AB8</f>
        <v>8.8839054556808572E-2</v>
      </c>
      <c r="BB8" s="139">
        <f>'Total par niveau, catég'!AI8</f>
        <v>9.6496940831525171E-2</v>
      </c>
      <c r="BC8" s="139">
        <f>'Total par niveau, catég'!AP8</f>
        <v>0.11053153694750313</v>
      </c>
      <c r="BD8" s="139">
        <f>'Total par niveau, catég'!AW8</f>
        <v>0.10193278302486242</v>
      </c>
      <c r="BE8" s="139">
        <f>'Total par niveau, catég'!BD8</f>
        <v>0.10696211132484804</v>
      </c>
      <c r="BF8" s="139">
        <f>'Total par niveau, catég'!BK8</f>
        <v>0.10563567328304717</v>
      </c>
      <c r="BG8" s="139">
        <f>'Total par niveau, catég'!BR8</f>
        <v>0.10683908359626193</v>
      </c>
      <c r="BH8" s="138">
        <f>'Total par niveau, catég'!BY8</f>
        <v>9.2729119937743215E-2</v>
      </c>
      <c r="BI8" s="139">
        <f>'Total par niveau, catég'!CF8</f>
        <v>0.10226752915557544</v>
      </c>
      <c r="BJ8" s="139">
        <f>'Total par niveau, catég'!V8</f>
        <v>8.0106351850461138E-2</v>
      </c>
      <c r="BK8" s="139">
        <f>'Total par niveau, catég'!AC8</f>
        <v>9.413621952829189E-2</v>
      </c>
      <c r="BL8" s="139">
        <f>'Total par niveau, catég'!AJ8</f>
        <v>8.9157075878757749E-2</v>
      </c>
      <c r="BM8" s="139">
        <f>'Total par niveau, catég'!AQ8</f>
        <v>0.11199537218527628</v>
      </c>
      <c r="BN8" s="139">
        <f>'Total par niveau, catég'!AX8</f>
        <v>0.11385738189620903</v>
      </c>
      <c r="BO8" s="139">
        <f>'Total par niveau, catég'!BE8</f>
        <v>0.10706228598484463</v>
      </c>
      <c r="BP8" s="139">
        <f>'Total par niveau, catég'!BL8</f>
        <v>8.8950149544955684E-2</v>
      </c>
      <c r="BQ8" s="139">
        <f>'Total par niveau, catég'!BS8</f>
        <v>9.4587433706729909E-2</v>
      </c>
      <c r="BR8" s="139">
        <f>'Total par niveau, catég'!BZ8</f>
        <v>8.0381933174768314E-2</v>
      </c>
      <c r="BS8" s="139">
        <f>'Total par niveau, catég'!CG8</f>
        <v>8.975342919770965E-2</v>
      </c>
    </row>
    <row r="9" spans="1:71" x14ac:dyDescent="0.25">
      <c r="A9" s="208" t="s">
        <v>37</v>
      </c>
      <c r="B9" s="139">
        <f>'Total par niveau, catég'!P9</f>
        <v>3.7610203268285167E-2</v>
      </c>
      <c r="C9" s="46">
        <f>'Total par niveau, catég'!W9</f>
        <v>5.1661216631234234E-2</v>
      </c>
      <c r="D9" s="38">
        <f>'Total par niveau, catég'!AD9</f>
        <v>5.6147973496377138E-2</v>
      </c>
      <c r="E9" s="38">
        <f>'Total par niveau, catég'!AK9</f>
        <v>5.9029819072146342E-2</v>
      </c>
      <c r="F9" s="38">
        <f>'Total par niveau, catég'!AR9</f>
        <v>4.4722717989094794E-2</v>
      </c>
      <c r="G9" s="38">
        <f>'Total par niveau, catég'!AY9</f>
        <v>6.131922485085594E-2</v>
      </c>
      <c r="H9" s="38">
        <f>'Total par niveau, catég'!BF9</f>
        <v>5.4866046695133286E-2</v>
      </c>
      <c r="I9" s="38">
        <f>'Total par niveau, catég'!BM9</f>
        <v>5.0381873455204861E-2</v>
      </c>
      <c r="J9" s="38">
        <f>'Total par niveau, catég'!BT9</f>
        <v>4.721555372579065E-2</v>
      </c>
      <c r="K9" s="71">
        <f>'Total par niveau, catég'!CA9</f>
        <v>4.0343885546277963E-2</v>
      </c>
      <c r="L9" s="139">
        <f>'Total par niveau, catég'!Q9</f>
        <v>4.0739168420718071E-2</v>
      </c>
      <c r="M9" s="71">
        <f>'Total par niveau, catég'!X9</f>
        <v>5.5367051736980193E-2</v>
      </c>
      <c r="N9" s="38">
        <f>'Total par niveau, catég'!AE9</f>
        <v>5.920274494239345E-2</v>
      </c>
      <c r="O9" s="38">
        <f>'Total par niveau, catég'!AL9</f>
        <v>5.9796739972054917E-2</v>
      </c>
      <c r="P9" s="38">
        <f>'Total par niveau, catég'!AS9</f>
        <v>4.9311415096023374E-2</v>
      </c>
      <c r="Q9" s="38">
        <f>'Total par niveau, catég'!AZ9</f>
        <v>6.5865147600382812E-2</v>
      </c>
      <c r="R9" s="38">
        <f>'Total par niveau, catég'!BG9</f>
        <v>6.3902926904641194E-2</v>
      </c>
      <c r="S9" s="38">
        <f>'Total par niveau, catég'!BN9</f>
        <v>3.5210781520819343E-2</v>
      </c>
      <c r="T9" s="38">
        <f>'Total par niveau, catég'!BU9</f>
        <v>3.1297003229077393E-2</v>
      </c>
      <c r="U9" s="71">
        <f>'Total par niveau, catég'!CB9</f>
        <v>3.1267612738583361E-2</v>
      </c>
      <c r="V9" s="139">
        <f>'Total par niveau, catég'!R9</f>
        <v>4.2816941418722165E-2</v>
      </c>
      <c r="W9" s="71">
        <f>'Total par niveau, catég'!Y9</f>
        <v>6.3646498178837455E-2</v>
      </c>
      <c r="X9" s="38">
        <f>'Total par niveau, catég'!AF9</f>
        <v>4.6122253803397337E-2</v>
      </c>
      <c r="Y9" s="38">
        <f>'Total par niveau, catég'!AM9</f>
        <v>4.5375036581608158E-2</v>
      </c>
      <c r="Z9" s="38">
        <f>'Total par niveau, catég'!AT9</f>
        <v>3.8531085736111401E-2</v>
      </c>
      <c r="AA9" s="38">
        <f>'Total par niveau, catég'!BA9</f>
        <v>5.0306813761723287E-2</v>
      </c>
      <c r="AB9" s="38">
        <f>'Total par niveau, catég'!BH9</f>
        <v>5.851478902595908E-2</v>
      </c>
      <c r="AC9" s="38">
        <f>'Total par niveau, catég'!BO9</f>
        <v>5.5667459972876407E-2</v>
      </c>
      <c r="AD9" s="38">
        <f>'Total par niveau, catég'!BV9</f>
        <v>4.9912365796955266E-2</v>
      </c>
      <c r="AE9" s="38">
        <f>'Total par niveau, catég'!CC9</f>
        <v>4.5654876425978617E-2</v>
      </c>
      <c r="AF9" s="139">
        <f>'Total par niveau, catég'!S9</f>
        <v>4.6947900459226824E-2</v>
      </c>
      <c r="AG9" s="38">
        <f>'Total par niveau, catég'!Z9</f>
        <v>6.246903738449839E-2</v>
      </c>
      <c r="AH9" s="38">
        <f>'Total par niveau, catég'!AG9</f>
        <v>6.6580829761848509E-2</v>
      </c>
      <c r="AI9" s="38">
        <f>'Total par niveau, catég'!AN9</f>
        <v>6.6104994896287544E-2</v>
      </c>
      <c r="AJ9" s="38">
        <f>'Total par niveau, catég'!AU9</f>
        <v>5.5902585248646428E-2</v>
      </c>
      <c r="AK9" s="38">
        <f>'Total par niveau, catég'!BB9</f>
        <v>6.6241389254408575E-2</v>
      </c>
      <c r="AL9" s="38">
        <f>'Total par niveau, catég'!BI9</f>
        <v>7.054963519150026E-2</v>
      </c>
      <c r="AM9" s="38">
        <f>'Total par niveau, catég'!BP9</f>
        <v>5.8923843661508893E-2</v>
      </c>
      <c r="AN9" s="38">
        <f>'Total par niveau, catég'!BW9</f>
        <v>5.4770424399375101E-2</v>
      </c>
      <c r="AO9" s="38">
        <f>'Total par niveau, catég'!CD9</f>
        <v>6.0489771986212089E-2</v>
      </c>
      <c r="AP9" s="139">
        <f>'Total par niveau, catég'!T9</f>
        <v>4.7262863655095404E-2</v>
      </c>
      <c r="AQ9" s="139">
        <f>'Total par niveau, catég'!AA9</f>
        <v>6.1336200881785909E-2</v>
      </c>
      <c r="AR9" s="139">
        <f>'Total par niveau, catég'!AH9</f>
        <v>6.3617247720261033E-2</v>
      </c>
      <c r="AS9" s="139">
        <f>'Total par niveau, catég'!AO9</f>
        <v>7.1502326127747914E-2</v>
      </c>
      <c r="AT9" s="38">
        <f>'Total par niveau, catég'!AV9</f>
        <v>5.0425109265709457E-2</v>
      </c>
      <c r="AU9" s="38">
        <f>'Total par niveau, catég'!BC9</f>
        <v>6.225087860664584E-2</v>
      </c>
      <c r="AV9" s="38">
        <f>'Total par niveau, catég'!BJ9</f>
        <v>6.3153603871908562E-2</v>
      </c>
      <c r="AW9" s="38">
        <f>'Total par niveau, catég'!BQ9</f>
        <v>5.2356653340511726E-2</v>
      </c>
      <c r="AX9" s="38">
        <f>'Total par niveau, catég'!BX9</f>
        <v>5.3833454645745543E-2</v>
      </c>
      <c r="AY9" s="38">
        <f>'Total par niveau, catég'!CE9</f>
        <v>4.9150284093120396E-2</v>
      </c>
      <c r="AZ9" s="139">
        <f>'Total par niveau, catég'!U9</f>
        <v>5.050910062476608E-2</v>
      </c>
      <c r="BA9" s="139">
        <f>'Total par niveau, catég'!AB9</f>
        <v>6.4292837593038679E-2</v>
      </c>
      <c r="BB9" s="139">
        <f>'Total par niveau, catég'!AI9</f>
        <v>6.8853474325592648E-2</v>
      </c>
      <c r="BC9" s="139">
        <f>'Total par niveau, catég'!AP9</f>
        <v>7.7658428833582274E-2</v>
      </c>
      <c r="BD9" s="139">
        <f>'Total par niveau, catég'!AW9</f>
        <v>5.8725979024071333E-2</v>
      </c>
      <c r="BE9" s="139">
        <f>'Total par niveau, catég'!BD9</f>
        <v>7.0860925863225746E-2</v>
      </c>
      <c r="BF9" s="139">
        <f>'Total par niveau, catég'!BK9</f>
        <v>6.7929685201357046E-2</v>
      </c>
      <c r="BG9" s="139">
        <f>'Total par niveau, catég'!BR9</f>
        <v>6.7856312710181915E-2</v>
      </c>
      <c r="BH9" s="138">
        <f>'Total par niveau, catég'!BY9</f>
        <v>5.8113792945502195E-2</v>
      </c>
      <c r="BI9" s="139">
        <f>'Total par niveau, catég'!CF9</f>
        <v>5.6033826563173406E-2</v>
      </c>
      <c r="BJ9" s="139">
        <f>'Total par niveau, catég'!V9</f>
        <v>5.3540783794475424E-2</v>
      </c>
      <c r="BK9" s="139">
        <f>'Total par niveau, catég'!AC9</f>
        <v>6.1678270409065643E-2</v>
      </c>
      <c r="BL9" s="139">
        <f>'Total par niveau, catég'!AJ9</f>
        <v>6.2493815968730985E-2</v>
      </c>
      <c r="BM9" s="139">
        <f>'Total par niveau, catég'!AQ9</f>
        <v>6.5661469352124274E-2</v>
      </c>
      <c r="BN9" s="139">
        <f>'Total par niveau, catég'!AX9</f>
        <v>5.3730968654043018E-2</v>
      </c>
      <c r="BO9" s="139">
        <f>'Total par niveau, catég'!BE9</f>
        <v>6.3762743653584503E-2</v>
      </c>
      <c r="BP9" s="139">
        <f>'Total par niveau, catég'!BL9</f>
        <v>6.3769524096435951E-2</v>
      </c>
      <c r="BQ9" s="139">
        <f>'Total par niveau, catég'!BS9</f>
        <v>6.2305095636391056E-2</v>
      </c>
      <c r="BR9" s="139">
        <f>'Total par niveau, catég'!BZ9</f>
        <v>5.1553480950555397E-2</v>
      </c>
      <c r="BS9" s="139">
        <f>'Total par niveau, catég'!CG9</f>
        <v>4.6971967776647659E-2</v>
      </c>
    </row>
    <row r="10" spans="1:71" ht="13.8" thickBot="1" x14ac:dyDescent="0.3">
      <c r="A10" s="209" t="s">
        <v>38</v>
      </c>
      <c r="B10" s="203">
        <f>'Total par niveau, catég'!P10</f>
        <v>3.0363236873062877E-2</v>
      </c>
      <c r="C10" s="204">
        <f>'Total par niveau, catég'!W10</f>
        <v>4.1848337022352015E-2</v>
      </c>
      <c r="D10" s="201">
        <f>'Total par niveau, catég'!AD10</f>
        <v>4.7289718713259446E-2</v>
      </c>
      <c r="E10" s="201">
        <f>'Total par niveau, catég'!AK10</f>
        <v>5.5524753475396232E-2</v>
      </c>
      <c r="F10" s="201">
        <f>'Total par niveau, catég'!AR10</f>
        <v>4.8613404770925281E-2</v>
      </c>
      <c r="G10" s="201">
        <f>'Total par niveau, catég'!AY10</f>
        <v>5.6900552702555673E-2</v>
      </c>
      <c r="H10" s="201">
        <f>'Total par niveau, catég'!BF10</f>
        <v>4.888557231405663E-2</v>
      </c>
      <c r="I10" s="201">
        <f>'Total par niveau, catég'!BM10</f>
        <v>4.5249783298529668E-2</v>
      </c>
      <c r="J10" s="201">
        <f>'Total par niveau, catég'!BT10</f>
        <v>4.3165125970444827E-2</v>
      </c>
      <c r="K10" s="202">
        <f>'Total par niveau, catég'!CA10</f>
        <v>4.0375000915369268E-2</v>
      </c>
      <c r="L10" s="203">
        <f>'Total par niveau, catég'!Q10</f>
        <v>3.662316982873598E-2</v>
      </c>
      <c r="M10" s="202">
        <f>'Total par niveau, catég'!X10</f>
        <v>4.9707355868649744E-2</v>
      </c>
      <c r="N10" s="201">
        <f>'Total par niveau, catég'!AE10</f>
        <v>5.2968162539827855E-2</v>
      </c>
      <c r="O10" s="201">
        <f>'Total par niveau, catég'!AL10</f>
        <v>6.0619007237787063E-2</v>
      </c>
      <c r="P10" s="201">
        <f>'Total par niveau, catég'!AS10</f>
        <v>5.355929218687927E-2</v>
      </c>
      <c r="Q10" s="201">
        <f>'Total par niveau, catég'!AZ10</f>
        <v>6.1726656186406492E-2</v>
      </c>
      <c r="R10" s="201">
        <f>'Total par niveau, catég'!BG10</f>
        <v>5.0148578177617607E-2</v>
      </c>
      <c r="S10" s="201">
        <f>'Total par niveau, catég'!BN10</f>
        <v>2.3834184642456478E-2</v>
      </c>
      <c r="T10" s="201">
        <f>'Total par niveau, catég'!BU10</f>
        <v>1.8911236193731938E-2</v>
      </c>
      <c r="U10" s="202">
        <f>'Total par niveau, catég'!CB10</f>
        <v>1.8806559017893468E-2</v>
      </c>
      <c r="V10" s="203">
        <f>'Total par niveau, catég'!R10</f>
        <v>3.6515200685869144E-2</v>
      </c>
      <c r="W10" s="202">
        <f>'Total par niveau, catég'!Y10</f>
        <v>5.9027804005899881E-2</v>
      </c>
      <c r="X10" s="201">
        <f>'Total par niveau, catég'!AF10</f>
        <v>4.2720307852237599E-2</v>
      </c>
      <c r="Y10" s="201">
        <f>'Total par niveau, catég'!AM10</f>
        <v>4.8217563488551662E-2</v>
      </c>
      <c r="Z10" s="201">
        <f>'Total par niveau, catég'!AT10</f>
        <v>4.6815498057819233E-2</v>
      </c>
      <c r="AA10" s="201">
        <f>'Total par niveau, catég'!BA10</f>
        <v>5.0820567288928462E-2</v>
      </c>
      <c r="AB10" s="201">
        <f>'Total par niveau, catég'!BH10</f>
        <v>5.5070864615585628E-2</v>
      </c>
      <c r="AC10" s="201">
        <f>'Total par niveau, catég'!BO10</f>
        <v>4.3563123099573491E-2</v>
      </c>
      <c r="AD10" s="201">
        <f>'Total par niveau, catég'!BV10</f>
        <v>4.4139425542416053E-2</v>
      </c>
      <c r="AE10" s="201">
        <f>'Total par niveau, catég'!CC10</f>
        <v>4.2013042420393866E-2</v>
      </c>
      <c r="AF10" s="203">
        <f>'Total par niveau, catég'!S10</f>
        <v>3.8531729037122646E-2</v>
      </c>
      <c r="AG10" s="201">
        <f>'Total par niveau, catég'!Z10</f>
        <v>5.410098935829144E-2</v>
      </c>
      <c r="AH10" s="201">
        <f>'Total par niveau, catég'!AG10</f>
        <v>6.2102968762189681E-2</v>
      </c>
      <c r="AI10" s="201">
        <f>'Total par niveau, catég'!AN10</f>
        <v>5.6830256550586523E-2</v>
      </c>
      <c r="AJ10" s="201">
        <f>'Total par niveau, catég'!AU10</f>
        <v>4.9143817046855914E-2</v>
      </c>
      <c r="AK10" s="201">
        <f>'Total par niveau, catég'!BB10</f>
        <v>6.1280794014529766E-2</v>
      </c>
      <c r="AL10" s="201">
        <f>'Total par niveau, catég'!BI10</f>
        <v>6.0881963598351574E-2</v>
      </c>
      <c r="AM10" s="201">
        <f>'Total par niveau, catég'!BP10</f>
        <v>5.2019679000011081E-2</v>
      </c>
      <c r="AN10" s="201">
        <f>'Total par niveau, catég'!BW10</f>
        <v>5.0423417032179979E-2</v>
      </c>
      <c r="AO10" s="201">
        <f>'Total par niveau, catég'!CD10</f>
        <v>5.5690697581536532E-2</v>
      </c>
      <c r="AP10" s="203">
        <f>'Total par niveau, catég'!T10</f>
        <v>4.1418894906708748E-2</v>
      </c>
      <c r="AQ10" s="203">
        <f>'Total par niveau, catég'!AA10</f>
        <v>5.4407210023100137E-2</v>
      </c>
      <c r="AR10" s="203">
        <f>'Total par niveau, catég'!AH10</f>
        <v>5.6946995956884391E-2</v>
      </c>
      <c r="AS10" s="203">
        <f>'Total par niveau, catég'!AO10</f>
        <v>6.9708705174200622E-2</v>
      </c>
      <c r="AT10" s="201">
        <f>'Total par niveau, catég'!AV10</f>
        <v>5.2241714778926855E-2</v>
      </c>
      <c r="AU10" s="201">
        <f>'Total par niveau, catég'!BC10</f>
        <v>5.8687797300373212E-2</v>
      </c>
      <c r="AV10" s="201">
        <f>'Total par niveau, catég'!BJ10</f>
        <v>5.41597048087206E-2</v>
      </c>
      <c r="AW10" s="201">
        <f>'Total par niveau, catég'!BQ10</f>
        <v>5.414363916541199E-2</v>
      </c>
      <c r="AX10" s="201">
        <f>'Total par niveau, catég'!BX10</f>
        <v>4.639856992123817E-2</v>
      </c>
      <c r="AY10" s="201">
        <f>'Total par niveau, catég'!CE10</f>
        <v>4.599886007731338E-2</v>
      </c>
      <c r="AZ10" s="203">
        <f>'Total par niveau, catég'!U10</f>
        <v>3.9169697191308313E-2</v>
      </c>
      <c r="BA10" s="203">
        <f>'Total par niveau, catég'!AB10</f>
        <v>5.1822693581127517E-2</v>
      </c>
      <c r="BB10" s="203">
        <f>'Total par niveau, catég'!AI10</f>
        <v>5.4097888541774802E-2</v>
      </c>
      <c r="BC10" s="203">
        <f>'Total par niveau, catég'!AP10</f>
        <v>6.2814960072492598E-2</v>
      </c>
      <c r="BD10" s="203">
        <f>'Total par niveau, catég'!AW10</f>
        <v>5.5342720517934284E-2</v>
      </c>
      <c r="BE10" s="203">
        <f>'Total par niveau, catég'!BD10</f>
        <v>5.3038942803952216E-2</v>
      </c>
      <c r="BF10" s="203">
        <f>'Total par niveau, catég'!BK10</f>
        <v>5.4662888554080059E-2</v>
      </c>
      <c r="BG10" s="203">
        <f>'Total par niveau, catég'!BR10</f>
        <v>5.6119541252536771E-2</v>
      </c>
      <c r="BH10" s="218">
        <f>'Total par niveau, catég'!BY10</f>
        <v>4.714884144242986E-2</v>
      </c>
      <c r="BI10" s="203">
        <f>'Total par niveau, catég'!CF10</f>
        <v>4.7531165779188256E-2</v>
      </c>
      <c r="BJ10" s="203">
        <f>'Total par niveau, catég'!V10</f>
        <v>4.3507513737866828E-2</v>
      </c>
      <c r="BK10" s="203">
        <f>'Total par niveau, catég'!AC10</f>
        <v>5.1960764334155626E-2</v>
      </c>
      <c r="BL10" s="203">
        <f>'Total par niveau, catég'!AJ10</f>
        <v>5.1233884812713189E-2</v>
      </c>
      <c r="BM10" s="203">
        <f>'Total par niveau, catég'!AQ10</f>
        <v>5.4562216622864784E-2</v>
      </c>
      <c r="BN10" s="203">
        <f>'Total par niveau, catég'!AX10</f>
        <v>6.0289104955337666E-2</v>
      </c>
      <c r="BO10" s="203">
        <f>'Total par niveau, catég'!BE10</f>
        <v>5.8537435165772617E-2</v>
      </c>
      <c r="BP10" s="203">
        <f>'Total par niveau, catég'!BL10</f>
        <v>5.325501437725675E-2</v>
      </c>
      <c r="BQ10" s="203">
        <f>'Total par niveau, catég'!BS10</f>
        <v>5.6638486265111351E-2</v>
      </c>
      <c r="BR10" s="203">
        <f>'Total par niveau, catég'!BZ10</f>
        <v>4.5054654618083868E-2</v>
      </c>
      <c r="BS10" s="203">
        <f>'Total par niveau, catég'!CG10</f>
        <v>4.2665441371520493E-2</v>
      </c>
    </row>
    <row r="11" spans="1:71" s="8" customFormat="1" ht="13.8" thickBot="1" x14ac:dyDescent="0.3">
      <c r="A11" s="210" t="s">
        <v>31</v>
      </c>
      <c r="B11" s="198">
        <f>'Total par niveau, catég'!P11</f>
        <v>4.5590002170277963E-2</v>
      </c>
      <c r="C11" s="205">
        <f>'Total par niveau, catég'!W11</f>
        <v>6.3090326019116405E-2</v>
      </c>
      <c r="D11" s="196">
        <f>'Total par niveau, catég'!AD11</f>
        <v>7.4459147299807363E-2</v>
      </c>
      <c r="E11" s="196">
        <f>'Total par niveau, catég'!AK11</f>
        <v>7.7208888739136255E-2</v>
      </c>
      <c r="F11" s="196">
        <f>'Total par niveau, catég'!AR11</f>
        <v>8.2861321543738056E-2</v>
      </c>
      <c r="G11" s="196">
        <f>'Total par niveau, catég'!AY11</f>
        <v>9.4314220132711901E-2</v>
      </c>
      <c r="H11" s="196">
        <f>'Total par niveau, catég'!BF11</f>
        <v>7.7995303246406605E-2</v>
      </c>
      <c r="I11" s="196">
        <f>'Total par niveau, catég'!BM11</f>
        <v>7.1340543356446559E-2</v>
      </c>
      <c r="J11" s="196">
        <f>'Total par niveau, catég'!BT11</f>
        <v>7.551915952164856E-2</v>
      </c>
      <c r="K11" s="197">
        <f>'Total par niveau, catég'!CA11</f>
        <v>6.1817397656021032E-2</v>
      </c>
      <c r="L11" s="198">
        <f>'Total par niveau, catég'!Q11</f>
        <v>4.7805461670948762E-2</v>
      </c>
      <c r="M11" s="197">
        <f>'Total par niveau, catég'!X11</f>
        <v>6.5642854059196301E-2</v>
      </c>
      <c r="N11" s="196">
        <f>'Total par niveau, catég'!AE11</f>
        <v>7.1601321313454286E-2</v>
      </c>
      <c r="O11" s="196">
        <f>'Total par niveau, catég'!AL11</f>
        <v>7.7105897401123669E-2</v>
      </c>
      <c r="P11" s="196">
        <f>'Total par niveau, catég'!AS11</f>
        <v>8.455047608549815E-2</v>
      </c>
      <c r="Q11" s="196">
        <f>'Total par niveau, catég'!AZ11</f>
        <v>9.2503333951950303E-2</v>
      </c>
      <c r="R11" s="196">
        <f>'Total par niveau, catég'!BG11</f>
        <v>8.5230393978097577E-2</v>
      </c>
      <c r="S11" s="196">
        <f>'Total par niveau, catég'!BN11</f>
        <v>4.2184742669452359E-2</v>
      </c>
      <c r="T11" s="196">
        <f>'Total par niveau, catég'!BU11</f>
        <v>3.7273663455752157E-2</v>
      </c>
      <c r="U11" s="197">
        <f>'Total par niveau, catég'!CB11</f>
        <v>4.378104491285336E-2</v>
      </c>
      <c r="V11" s="198">
        <f>'Total par niveau, catég'!R11</f>
        <v>5.187132861104829E-2</v>
      </c>
      <c r="W11" s="197">
        <f>'Total par niveau, catég'!Y11</f>
        <v>8.2923581692534817E-2</v>
      </c>
      <c r="X11" s="196">
        <f>'Total par niveau, catég'!AF11</f>
        <v>6.0729897964612027E-2</v>
      </c>
      <c r="Y11" s="196">
        <f>'Total par niveau, catég'!AM11</f>
        <v>6.5022044347231397E-2</v>
      </c>
      <c r="Z11" s="196">
        <f>'Total par niveau, catég'!AT11</f>
        <v>6.6084298295017357E-2</v>
      </c>
      <c r="AA11" s="196">
        <f>'Total par niveau, catég'!BA11</f>
        <v>7.342086627799603E-2</v>
      </c>
      <c r="AB11" s="196">
        <f>'Total par niveau, catég'!BH11</f>
        <v>7.5591172573130527E-2</v>
      </c>
      <c r="AC11" s="196">
        <f>'Total par niveau, catég'!BO11</f>
        <v>6.6076251372397296E-2</v>
      </c>
      <c r="AD11" s="196">
        <f>'Total par niveau, catég'!BV11</f>
        <v>7.0787187738208787E-2</v>
      </c>
      <c r="AE11" s="196">
        <f>'Total par niveau, catég'!CC11</f>
        <v>6.4077858191661591E-2</v>
      </c>
      <c r="AF11" s="198">
        <f>'Total par niveau, catég'!S11</f>
        <v>5.5284140791890264E-2</v>
      </c>
      <c r="AG11" s="196">
        <f>'Total par niveau, catég'!Z11</f>
        <v>7.6208156524639636E-2</v>
      </c>
      <c r="AH11" s="196">
        <f>'Total par niveau, catég'!AG11</f>
        <v>8.7101055703164454E-2</v>
      </c>
      <c r="AI11" s="196">
        <f>'Total par niveau, catég'!AN11</f>
        <v>8.6402862963042781E-2</v>
      </c>
      <c r="AJ11" s="196">
        <f>'Total par niveau, catég'!AU11</f>
        <v>9.0750688758054046E-2</v>
      </c>
      <c r="AK11" s="196">
        <f>'Total par niveau, catég'!BB11</f>
        <v>9.9051027745668263E-2</v>
      </c>
      <c r="AL11" s="196">
        <f>'Total par niveau, catég'!BI11</f>
        <v>9.2591861351816337E-2</v>
      </c>
      <c r="AM11" s="196">
        <f>'Total par niveau, catég'!BP11</f>
        <v>7.9184087243440032E-2</v>
      </c>
      <c r="AN11" s="196">
        <f>'Total par niveau, catég'!BW11</f>
        <v>8.343277380099505E-2</v>
      </c>
      <c r="AO11" s="196">
        <f>'Total par niveau, catég'!CD11</f>
        <v>7.2664254718839097E-2</v>
      </c>
      <c r="AP11" s="198">
        <f>'Total par niveau, catég'!T11</f>
        <v>6.2023513654592674E-2</v>
      </c>
      <c r="AQ11" s="198">
        <f>'Total par niveau, catég'!AA11</f>
        <v>7.7623408507020736E-2</v>
      </c>
      <c r="AR11" s="198">
        <f>'Total par niveau, catég'!AH11</f>
        <v>8.1864174021966565E-2</v>
      </c>
      <c r="AS11" s="198">
        <f>'Total par niveau, catég'!AO11</f>
        <v>0.10067925097588669</v>
      </c>
      <c r="AT11" s="196">
        <f>'Total par niveau, catég'!AV11</f>
        <v>8.5123045106535636E-2</v>
      </c>
      <c r="AU11" s="196">
        <f>'Total par niveau, catég'!BC11</f>
        <v>9.2440359621826826E-2</v>
      </c>
      <c r="AV11" s="196">
        <f>'Total par niveau, catég'!BJ11</f>
        <v>8.686889457564792E-2</v>
      </c>
      <c r="AW11" s="196">
        <f>'Total par niveau, catég'!BQ11</f>
        <v>9.1432839583024894E-2</v>
      </c>
      <c r="AX11" s="196">
        <f>'Total par niveau, catég'!BX11</f>
        <v>7.7340545926167362E-2</v>
      </c>
      <c r="AY11" s="196">
        <f>'Total par niveau, catég'!CE11</f>
        <v>7.7846226207584496E-2</v>
      </c>
      <c r="AZ11" s="198">
        <f>'Total par niveau, catég'!U11</f>
        <v>6.8094695311969586E-2</v>
      </c>
      <c r="BA11" s="198">
        <f>'Total par niveau, catég'!AB11</f>
        <v>8.1822790803714587E-2</v>
      </c>
      <c r="BB11" s="198">
        <f>'Total par niveau, catég'!AI11</f>
        <v>8.9099815144386113E-2</v>
      </c>
      <c r="BC11" s="198">
        <f>'Total par niveau, catég'!AP11</f>
        <v>0.10181083381558219</v>
      </c>
      <c r="BD11" s="198">
        <f>'Total par niveau, catég'!AW11</f>
        <v>9.614540640571137E-2</v>
      </c>
      <c r="BE11" s="198">
        <f>'Total par niveau, catég'!BD11</f>
        <v>9.7832216267643796E-2</v>
      </c>
      <c r="BF11" s="198">
        <f>'Total par niveau, catég'!BK11</f>
        <v>8.8936714306388109E-2</v>
      </c>
      <c r="BG11" s="198">
        <f>'Total par niveau, catég'!BR11</f>
        <v>9.4121019268061296E-2</v>
      </c>
      <c r="BH11" s="219">
        <f>'Total par niveau, catég'!BY11</f>
        <v>8.4037883486439632E-2</v>
      </c>
      <c r="BI11" s="198">
        <f>'Total par niveau, catég'!CF11</f>
        <v>8.3394460341810722E-2</v>
      </c>
      <c r="BJ11" s="198">
        <f>'Total par niveau, catég'!V11</f>
        <v>6.9726264718138226E-2</v>
      </c>
      <c r="BK11" s="198">
        <f>'Total par niveau, catég'!AC11</f>
        <v>7.9985962891231457E-2</v>
      </c>
      <c r="BL11" s="198">
        <f>'Total par niveau, catég'!AJ11</f>
        <v>8.2900262964745106E-2</v>
      </c>
      <c r="BM11" s="198">
        <f>'Total par niveau, catég'!AQ11</f>
        <v>9.3253338712313311E-2</v>
      </c>
      <c r="BN11" s="198">
        <f>'Total par niveau, catég'!AX11</f>
        <v>0.10025701174274133</v>
      </c>
      <c r="BO11" s="198">
        <f>'Total par niveau, catég'!BE11</f>
        <v>9.6986417569115829E-2</v>
      </c>
      <c r="BP11" s="198">
        <f>'Total par niveau, catég'!BL11</f>
        <v>8.5687011665541615E-2</v>
      </c>
      <c r="BQ11" s="198">
        <f>'Total par niveau, catég'!BS11</f>
        <v>9.0003958253882216E-2</v>
      </c>
      <c r="BR11" s="198">
        <f>'Total par niveau, catég'!BZ11</f>
        <v>7.8152649377783392E-2</v>
      </c>
      <c r="BS11" s="198">
        <f>'Total par niveau, catég'!CG11</f>
        <v>7.5326154493418229E-2</v>
      </c>
    </row>
    <row r="12" spans="1:71" x14ac:dyDescent="0.25">
      <c r="BB12" s="78"/>
      <c r="BH12"/>
      <c r="BI12"/>
      <c r="BJ12"/>
      <c r="BK12"/>
      <c r="BL12"/>
      <c r="BM12"/>
      <c r="BN12"/>
      <c r="BO12"/>
      <c r="BP12"/>
      <c r="BQ12"/>
      <c r="BR12"/>
      <c r="BS12"/>
    </row>
    <row r="13" spans="1:71" x14ac:dyDescent="0.25">
      <c r="BB13" s="78"/>
      <c r="BH13"/>
      <c r="BI13"/>
      <c r="BJ13"/>
      <c r="BK13"/>
      <c r="BL13"/>
      <c r="BM13"/>
      <c r="BN13"/>
      <c r="BO13"/>
      <c r="BP13"/>
      <c r="BQ13"/>
      <c r="BR13"/>
      <c r="BS13"/>
    </row>
    <row r="14" spans="1:71" x14ac:dyDescent="0.25">
      <c r="BB14" s="78"/>
      <c r="BH14"/>
      <c r="BI14"/>
      <c r="BJ14"/>
      <c r="BK14"/>
      <c r="BL14"/>
      <c r="BM14"/>
      <c r="BN14"/>
      <c r="BO14"/>
      <c r="BP14"/>
      <c r="BQ14"/>
      <c r="BR14"/>
      <c r="BS14"/>
    </row>
    <row r="15" spans="1:71" ht="21" customHeight="1" thickBot="1" x14ac:dyDescent="0.3">
      <c r="A15" s="144" t="s">
        <v>131</v>
      </c>
      <c r="B15" s="169"/>
      <c r="C15" s="226"/>
      <c r="D15" s="226"/>
      <c r="E15" s="226"/>
      <c r="F15" s="226"/>
      <c r="G15" s="226"/>
      <c r="H15" s="226"/>
      <c r="I15" s="226"/>
      <c r="J15" s="226"/>
      <c r="K15" s="226"/>
      <c r="L15" s="169"/>
      <c r="M15" s="226"/>
      <c r="N15" s="226"/>
      <c r="O15" s="226"/>
      <c r="P15" s="226"/>
      <c r="Q15" s="226"/>
      <c r="R15" s="226"/>
      <c r="S15" s="226"/>
      <c r="T15" s="226"/>
      <c r="U15" s="226"/>
      <c r="V15" s="169"/>
      <c r="W15" s="226"/>
      <c r="X15" s="226"/>
      <c r="Y15" s="226"/>
      <c r="Z15" s="226"/>
      <c r="AA15" s="226"/>
      <c r="AB15" s="226"/>
      <c r="AC15" s="226"/>
      <c r="AD15" s="226"/>
      <c r="AE15" s="226"/>
      <c r="AF15" s="169"/>
      <c r="AG15" s="226"/>
      <c r="AH15" s="226"/>
      <c r="AI15" s="226"/>
      <c r="AJ15" s="226"/>
      <c r="AK15" s="226"/>
      <c r="AL15" s="226"/>
      <c r="AM15" s="226"/>
      <c r="AN15" s="226"/>
      <c r="AO15" s="226"/>
      <c r="AP15" s="169"/>
      <c r="AQ15" s="226"/>
      <c r="AR15" s="226"/>
      <c r="AS15" s="226"/>
      <c r="AT15" s="226"/>
      <c r="AU15" s="226"/>
      <c r="AV15" s="226"/>
      <c r="AW15" s="226"/>
      <c r="AX15" s="226"/>
      <c r="AY15" s="226"/>
      <c r="AZ15" s="169"/>
      <c r="BA15" s="226"/>
      <c r="BB15" s="226"/>
      <c r="BC15" s="226"/>
      <c r="BD15" s="226"/>
      <c r="BE15" s="226"/>
      <c r="BF15" s="226"/>
      <c r="BG15" s="226"/>
      <c r="BH15"/>
      <c r="BI15"/>
      <c r="BJ15"/>
      <c r="BK15"/>
      <c r="BL15"/>
      <c r="BM15"/>
      <c r="BN15"/>
      <c r="BO15"/>
      <c r="BP15"/>
      <c r="BQ15"/>
      <c r="BR15"/>
      <c r="BS15"/>
    </row>
    <row r="16" spans="1:71" s="178" customFormat="1" ht="25.95" customHeight="1" thickBot="1" x14ac:dyDescent="0.3">
      <c r="A16" s="194" t="s">
        <v>2</v>
      </c>
      <c r="B16" s="214" t="str">
        <f>B3</f>
        <v>2018/09</v>
      </c>
      <c r="C16" s="214" t="str">
        <f t="shared" ref="C16:BN16" si="0">C3</f>
        <v>2018/10</v>
      </c>
      <c r="D16" s="214" t="str">
        <f t="shared" si="0"/>
        <v>2018/11</v>
      </c>
      <c r="E16" s="214" t="str">
        <f t="shared" si="0"/>
        <v>2018/12</v>
      </c>
      <c r="F16" s="214" t="str">
        <f t="shared" si="0"/>
        <v>2019/01</v>
      </c>
      <c r="G16" s="214" t="str">
        <f t="shared" si="0"/>
        <v>2019/02</v>
      </c>
      <c r="H16" s="214" t="str">
        <f t="shared" si="0"/>
        <v>2019/03</v>
      </c>
      <c r="I16" s="214" t="str">
        <f t="shared" si="0"/>
        <v>2019/04</v>
      </c>
      <c r="J16" s="214" t="str">
        <f t="shared" si="0"/>
        <v>2019/05</v>
      </c>
      <c r="K16" s="214" t="str">
        <f t="shared" si="0"/>
        <v>2019/06</v>
      </c>
      <c r="L16" s="214" t="str">
        <f t="shared" si="0"/>
        <v>2019/09</v>
      </c>
      <c r="M16" s="214" t="str">
        <f t="shared" si="0"/>
        <v>2019/10</v>
      </c>
      <c r="N16" s="214" t="str">
        <f t="shared" si="0"/>
        <v>2019/11</v>
      </c>
      <c r="O16" s="214" t="str">
        <f t="shared" si="0"/>
        <v>2019/12</v>
      </c>
      <c r="P16" s="214" t="str">
        <f t="shared" si="0"/>
        <v>2020/01</v>
      </c>
      <c r="Q16" s="214" t="str">
        <f t="shared" si="0"/>
        <v>2020/02</v>
      </c>
      <c r="R16" s="214" t="str">
        <f t="shared" si="0"/>
        <v>2020/03</v>
      </c>
      <c r="S16" s="214" t="str">
        <f t="shared" si="0"/>
        <v>2020/04</v>
      </c>
      <c r="T16" s="214" t="str">
        <f t="shared" si="0"/>
        <v>2020/05</v>
      </c>
      <c r="U16" s="214" t="str">
        <f t="shared" si="0"/>
        <v>2020/06</v>
      </c>
      <c r="V16" s="214" t="str">
        <f t="shared" si="0"/>
        <v>2020/09</v>
      </c>
      <c r="W16" s="214" t="str">
        <f t="shared" si="0"/>
        <v>2020/10</v>
      </c>
      <c r="X16" s="214" t="str">
        <f t="shared" si="0"/>
        <v>2020/11</v>
      </c>
      <c r="Y16" s="214" t="str">
        <f t="shared" si="0"/>
        <v>2020/12</v>
      </c>
      <c r="Z16" s="214" t="str">
        <f t="shared" si="0"/>
        <v>2021/01</v>
      </c>
      <c r="AA16" s="214" t="str">
        <f t="shared" si="0"/>
        <v>2021/02</v>
      </c>
      <c r="AB16" s="214" t="str">
        <f t="shared" si="0"/>
        <v>2021/03</v>
      </c>
      <c r="AC16" s="214" t="str">
        <f t="shared" si="0"/>
        <v>2021/04</v>
      </c>
      <c r="AD16" s="214" t="str">
        <f t="shared" si="0"/>
        <v>2021/05</v>
      </c>
      <c r="AE16" s="214" t="str">
        <f t="shared" si="0"/>
        <v>2021/06</v>
      </c>
      <c r="AF16" s="214" t="str">
        <f t="shared" si="0"/>
        <v>2021/09</v>
      </c>
      <c r="AG16" s="214" t="str">
        <f t="shared" si="0"/>
        <v>2021/10</v>
      </c>
      <c r="AH16" s="214" t="str">
        <f t="shared" si="0"/>
        <v>2021/11</v>
      </c>
      <c r="AI16" s="214" t="str">
        <f t="shared" si="0"/>
        <v>2021/12</v>
      </c>
      <c r="AJ16" s="214" t="str">
        <f t="shared" si="0"/>
        <v>2022/01</v>
      </c>
      <c r="AK16" s="214" t="str">
        <f t="shared" si="0"/>
        <v>2022/02</v>
      </c>
      <c r="AL16" s="214" t="str">
        <f t="shared" si="0"/>
        <v>2022/03</v>
      </c>
      <c r="AM16" s="214" t="str">
        <f t="shared" si="0"/>
        <v>2022/04</v>
      </c>
      <c r="AN16" s="214" t="str">
        <f t="shared" si="0"/>
        <v>2022/05</v>
      </c>
      <c r="AO16" s="214" t="str">
        <f t="shared" si="0"/>
        <v>2022/06</v>
      </c>
      <c r="AP16" s="214" t="str">
        <f t="shared" si="0"/>
        <v>2022/09</v>
      </c>
      <c r="AQ16" s="214" t="str">
        <f t="shared" si="0"/>
        <v>2022/10</v>
      </c>
      <c r="AR16" s="214" t="str">
        <f t="shared" si="0"/>
        <v>2022/11</v>
      </c>
      <c r="AS16" s="214" t="str">
        <f t="shared" si="0"/>
        <v>2022/12</v>
      </c>
      <c r="AT16" s="214" t="str">
        <f t="shared" si="0"/>
        <v>2023/01</v>
      </c>
      <c r="AU16" s="214" t="str">
        <f t="shared" si="0"/>
        <v>2023/02</v>
      </c>
      <c r="AV16" s="214" t="str">
        <f t="shared" si="0"/>
        <v>2023/03</v>
      </c>
      <c r="AW16" s="214" t="str">
        <f t="shared" si="0"/>
        <v>2023/04</v>
      </c>
      <c r="AX16" s="214" t="str">
        <f t="shared" si="0"/>
        <v>2023/05</v>
      </c>
      <c r="AY16" s="214" t="str">
        <f t="shared" si="0"/>
        <v>2023/06</v>
      </c>
      <c r="AZ16" s="214" t="str">
        <f t="shared" si="0"/>
        <v>2023/09</v>
      </c>
      <c r="BA16" s="214" t="str">
        <f t="shared" si="0"/>
        <v>2023/10</v>
      </c>
      <c r="BB16" s="214" t="str">
        <f t="shared" si="0"/>
        <v>2023/11</v>
      </c>
      <c r="BC16" s="214" t="str">
        <f t="shared" si="0"/>
        <v>2023/12</v>
      </c>
      <c r="BD16" s="214" t="str">
        <f t="shared" si="0"/>
        <v>2024/01</v>
      </c>
      <c r="BE16" s="214" t="str">
        <f t="shared" si="0"/>
        <v>2024/02</v>
      </c>
      <c r="BF16" s="214" t="str">
        <f t="shared" si="0"/>
        <v>2024/03</v>
      </c>
      <c r="BG16" s="214" t="str">
        <f t="shared" si="0"/>
        <v>2024/04</v>
      </c>
      <c r="BH16" s="214" t="str">
        <f t="shared" si="0"/>
        <v>2024/05</v>
      </c>
      <c r="BI16" s="214" t="str">
        <f t="shared" si="0"/>
        <v>2024/06</v>
      </c>
      <c r="BJ16" s="214" t="str">
        <f t="shared" si="0"/>
        <v>2024/09</v>
      </c>
      <c r="BK16" s="214" t="str">
        <f t="shared" si="0"/>
        <v>2024/10</v>
      </c>
      <c r="BL16" s="214" t="str">
        <f t="shared" si="0"/>
        <v>2024/11</v>
      </c>
      <c r="BM16" s="214" t="str">
        <f t="shared" si="0"/>
        <v>2024/12</v>
      </c>
      <c r="BN16" s="214" t="str">
        <f t="shared" si="0"/>
        <v>2025/01</v>
      </c>
      <c r="BO16" s="214" t="str">
        <f t="shared" ref="BO16:BQ16" si="1">BO3</f>
        <v>2025/02</v>
      </c>
      <c r="BP16" s="214" t="str">
        <f t="shared" si="1"/>
        <v>2025/03</v>
      </c>
      <c r="BQ16" s="214" t="str">
        <f t="shared" si="1"/>
        <v>2025/04</v>
      </c>
      <c r="BR16" s="214" t="str">
        <f t="shared" ref="BR16:BS16" si="2">BR3</f>
        <v>2025/05</v>
      </c>
      <c r="BS16" s="214" t="str">
        <f t="shared" si="2"/>
        <v>2025/06</v>
      </c>
    </row>
    <row r="17" spans="1:71" ht="13.8" x14ac:dyDescent="0.3">
      <c r="A17" s="199" t="s">
        <v>25</v>
      </c>
      <c r="B17" s="136">
        <f>'Total par niveau, catég'!P17</f>
        <v>6.6877100280289925E-2</v>
      </c>
      <c r="C17" s="35">
        <f>'Total par niveau, catég'!W17</f>
        <v>7.8667266556786464E-2</v>
      </c>
      <c r="D17" s="35">
        <f>'Total par niveau, catég'!AD17</f>
        <v>9.0508702769533586E-2</v>
      </c>
      <c r="E17" s="35">
        <f>'Total par niveau, catég'!AK17</f>
        <v>9.6798526686585507E-2</v>
      </c>
      <c r="F17" s="35">
        <f>'Total par niveau, catég'!AR17</f>
        <v>8.1280829427072321E-2</v>
      </c>
      <c r="G17" s="35">
        <f>'Total par niveau, catég'!AY17</f>
        <v>9.3371274341873076E-2</v>
      </c>
      <c r="H17" s="35">
        <f>'Total par niveau, catég'!BF17</f>
        <v>8.3173987515375886E-2</v>
      </c>
      <c r="I17" s="35">
        <f>'Total par niveau, catég'!BM17</f>
        <v>7.9404851890172601E-2</v>
      </c>
      <c r="J17" s="35">
        <f>'Total par niveau, catég'!BT17</f>
        <v>7.8124961192161974E-2</v>
      </c>
      <c r="K17" s="69">
        <f>'Total par niveau, catég'!CA17</f>
        <v>7.0364957963224617E-2</v>
      </c>
      <c r="L17" s="136">
        <f>'Total par niveau, catég'!Q17</f>
        <v>5.7944532709817226E-2</v>
      </c>
      <c r="M17" s="69">
        <f>'Total par niveau, catég'!X17</f>
        <v>7.5375076033910346E-2</v>
      </c>
      <c r="N17" s="35">
        <f>'Total par niveau, catég'!AE17</f>
        <v>8.2751398637933321E-2</v>
      </c>
      <c r="O17" s="35">
        <f>'Total par niveau, catég'!AL17</f>
        <v>8.5288243638549713E-2</v>
      </c>
      <c r="P17" s="35">
        <f>'Total par niveau, catég'!AS17</f>
        <v>8.4429535553218915E-2</v>
      </c>
      <c r="Q17" s="35">
        <f>'Total par niveau, catég'!AZ17</f>
        <v>8.6782090245164922E-2</v>
      </c>
      <c r="R17" s="35">
        <f>'Total par niveau, catég'!BG17</f>
        <v>8.4405575816736342E-2</v>
      </c>
      <c r="S17" s="35">
        <f>'Total par niveau, catég'!BN17</f>
        <v>6.2593396355090938E-2</v>
      </c>
      <c r="T17" s="35">
        <f>'Total par niveau, catég'!BU17</f>
        <v>5.6577283810983384E-2</v>
      </c>
      <c r="U17" s="69">
        <f>'Total par niveau, catég'!CB17</f>
        <v>6.0699338514922457E-2</v>
      </c>
      <c r="V17" s="136">
        <f>'Total par niveau, catég'!R17</f>
        <v>6.6164170185266755E-2</v>
      </c>
      <c r="W17" s="69">
        <f>'Total par niveau, catég'!Y17</f>
        <v>9.2084439978691354E-2</v>
      </c>
      <c r="X17" s="35">
        <f>'Total par niveau, catég'!AF17</f>
        <v>7.796216826093412E-2</v>
      </c>
      <c r="Y17" s="35">
        <f>'Total par niveau, catég'!AM17</f>
        <v>7.4819905756577113E-2</v>
      </c>
      <c r="Z17" s="35">
        <f>'Total par niveau, catég'!AT17</f>
        <v>7.3096797361750787E-2</v>
      </c>
      <c r="AA17" s="35">
        <f>'Total par niveau, catég'!BA17</f>
        <v>7.725487675877965E-2</v>
      </c>
      <c r="AB17" s="35">
        <f>'Total par niveau, catég'!BH17</f>
        <v>7.8426706414249092E-2</v>
      </c>
      <c r="AC17" s="35">
        <f>'Total par niveau, catég'!BO17</f>
        <v>7.1405771281596225E-2</v>
      </c>
      <c r="AD17" s="35">
        <f>'Total par niveau, catég'!BV17</f>
        <v>7.0835313552570237E-2</v>
      </c>
      <c r="AE17" s="35">
        <f>'Total par niveau, catég'!CC17</f>
        <v>6.6163060563923015E-2</v>
      </c>
      <c r="AF17" s="136">
        <f>'Total par niveau, catég'!S17</f>
        <v>6.1187148267736538E-2</v>
      </c>
      <c r="AG17" s="35">
        <f>'Total par niveau, catég'!Z17</f>
        <v>7.8903583423647228E-2</v>
      </c>
      <c r="AH17" s="35">
        <f>'Total par niveau, catég'!AG17</f>
        <v>8.8946839939401556E-2</v>
      </c>
      <c r="AI17" s="35">
        <f>'Total par niveau, catég'!AN17</f>
        <v>8.6922603734620005E-2</v>
      </c>
      <c r="AJ17" s="35">
        <f>'Total par niveau, catég'!AU17</f>
        <v>8.2558276091071178E-2</v>
      </c>
      <c r="AK17" s="35">
        <f>'Total par niveau, catég'!BB17</f>
        <v>9.5973528094272814E-2</v>
      </c>
      <c r="AL17" s="35">
        <f>'Total par niveau, catég'!BI17</f>
        <v>9.4470330626203289E-2</v>
      </c>
      <c r="AM17" s="35">
        <f>'Total par niveau, catég'!BP17</f>
        <v>8.2947354462890976E-2</v>
      </c>
      <c r="AN17" s="35">
        <f>'Total par niveau, catég'!BW17</f>
        <v>8.5705702963611713E-2</v>
      </c>
      <c r="AO17" s="35">
        <f>'Total par niveau, catég'!CD17</f>
        <v>8.7010006785946767E-2</v>
      </c>
      <c r="AP17" s="136">
        <f>'Total par niveau, catég'!T17</f>
        <v>6.4256465821522113E-2</v>
      </c>
      <c r="AQ17" s="136">
        <f>'Total par niveau, catég'!AA17</f>
        <v>7.5867571631661274E-2</v>
      </c>
      <c r="AR17" s="136">
        <f>'Total par niveau, catég'!AH17</f>
        <v>7.5726012714184388E-2</v>
      </c>
      <c r="AS17" s="136">
        <f>'Total par niveau, catég'!AO17</f>
        <v>8.7764330498546095E-2</v>
      </c>
      <c r="AT17" s="35">
        <f>'Total par niveau, catég'!AV17</f>
        <v>7.4064249370916921E-2</v>
      </c>
      <c r="AU17" s="35">
        <f>'Total par niveau, catég'!BC17</f>
        <v>7.9703255624274855E-2</v>
      </c>
      <c r="AV17" s="35">
        <f>'Total par niveau, catég'!BJ17</f>
        <v>7.4768007954767957E-2</v>
      </c>
      <c r="AW17" s="35">
        <f>'Total par niveau, catég'!BQ17</f>
        <v>7.9656979449618415E-2</v>
      </c>
      <c r="AX17" s="35">
        <f>'Total par niveau, catég'!BX17</f>
        <v>6.5693304691607182E-2</v>
      </c>
      <c r="AY17" s="35">
        <f>'Total par niveau, catég'!CE17</f>
        <v>6.8417262371723783E-2</v>
      </c>
      <c r="AZ17" s="136">
        <f>'Total par niveau, catég'!U17</f>
        <v>6.4889229796577366E-2</v>
      </c>
      <c r="BA17" s="136">
        <f>'Total par niveau, catég'!AB17</f>
        <v>7.4323859300579151E-2</v>
      </c>
      <c r="BB17" s="136">
        <f>'Total par niveau, catég'!AI17</f>
        <v>7.7363849935005391E-2</v>
      </c>
      <c r="BC17" s="136">
        <f>'Total par niveau, catég'!AP17</f>
        <v>9.014355641438683E-2</v>
      </c>
      <c r="BD17" s="136">
        <f>'Total par niveau, catég'!AW17</f>
        <v>8.1135173024721674E-2</v>
      </c>
      <c r="BE17" s="136">
        <f>'Total par niveau, catég'!BD17</f>
        <v>8.2498490017058376E-2</v>
      </c>
      <c r="BF17" s="136">
        <f>'Total par niveau, catég'!BK17</f>
        <v>7.7945448491940031E-2</v>
      </c>
      <c r="BG17" s="136">
        <f>'Total par niveau, catég'!BR17</f>
        <v>8.6970100623448107E-2</v>
      </c>
      <c r="BH17" s="135">
        <f>'Total par niveau, catég'!BY17</f>
        <v>7.643122827239246E-2</v>
      </c>
      <c r="BI17" s="136">
        <f>'Total par niveau, catég'!CF17</f>
        <v>7.4007402810171874E-2</v>
      </c>
      <c r="BJ17" s="136">
        <f>'Total par niveau, catég'!V17</f>
        <v>7.0793104682177088E-2</v>
      </c>
      <c r="BK17" s="136">
        <f>'Total par niveau, catég'!AC17</f>
        <v>8.1563650224552267E-2</v>
      </c>
      <c r="BL17" s="136">
        <f>'Total par niveau, catég'!AJ17</f>
        <v>7.9976589611802595E-2</v>
      </c>
      <c r="BM17" s="136">
        <f>'Total par niveau, catég'!AQ17</f>
        <v>8.8728536327078347E-2</v>
      </c>
      <c r="BN17" s="136">
        <f>'Total par niveau, catég'!AX17</f>
        <v>8.6110077919631975E-2</v>
      </c>
      <c r="BO17" s="136">
        <f>'Total par niveau, catég'!BE17</f>
        <v>9.134073630430993E-2</v>
      </c>
      <c r="BP17" s="136">
        <f>'Total par niveau, catég'!BL17</f>
        <v>8.3742007604153373E-2</v>
      </c>
      <c r="BQ17" s="136">
        <f>'Total par niveau, catég'!BS17</f>
        <v>8.7683568095703393E-2</v>
      </c>
      <c r="BR17" s="136">
        <f>'Total par niveau, catég'!BZ17</f>
        <v>0.10030707071644283</v>
      </c>
      <c r="BS17" s="136">
        <f>'Total par niveau, catég'!CG17</f>
        <v>7.5269881942244682E-2</v>
      </c>
    </row>
    <row r="18" spans="1:71" ht="13.8" x14ac:dyDescent="0.3">
      <c r="A18" s="193" t="s">
        <v>26</v>
      </c>
      <c r="B18" s="139">
        <f>'Total par niveau, catég'!P18</f>
        <v>4.3415989748306495E-2</v>
      </c>
      <c r="C18" s="38">
        <f>'Total par niveau, catég'!W18</f>
        <v>6.1118590215849984E-2</v>
      </c>
      <c r="D18" s="38">
        <f>'Total par niveau, catég'!AD18</f>
        <v>7.2783081057948243E-2</v>
      </c>
      <c r="E18" s="38">
        <f>'Total par niveau, catég'!AK18</f>
        <v>7.4654999655913337E-2</v>
      </c>
      <c r="F18" s="38">
        <f>'Total par niveau, catég'!AR18</f>
        <v>8.2198104502606881E-2</v>
      </c>
      <c r="G18" s="38">
        <f>'Total par niveau, catég'!AY18</f>
        <v>9.3291507432885196E-2</v>
      </c>
      <c r="H18" s="38">
        <f>'Total par niveau, catég'!BF18</f>
        <v>7.6340430086538347E-2</v>
      </c>
      <c r="I18" s="38">
        <f>'Total par niveau, catég'!BM18</f>
        <v>6.997398512690306E-2</v>
      </c>
      <c r="J18" s="38">
        <f>'Total par niveau, catég'!BT18</f>
        <v>7.3171391095083749E-2</v>
      </c>
      <c r="K18" s="71">
        <f>'Total par niveau, catég'!CA18</f>
        <v>5.8493565286123872E-2</v>
      </c>
      <c r="L18" s="139">
        <f>'Total par niveau, catég'!Q18</f>
        <v>4.5078942789703896E-2</v>
      </c>
      <c r="M18" s="71">
        <f>'Total par niveau, catég'!X18</f>
        <v>6.2709904002592701E-2</v>
      </c>
      <c r="N18" s="38">
        <f>'Total par niveau, catég'!AE18</f>
        <v>6.8837703173785098E-2</v>
      </c>
      <c r="O18" s="38">
        <f>'Total par niveau, catég'!AL18</f>
        <v>7.3537086932276605E-2</v>
      </c>
      <c r="P18" s="38">
        <f>'Total par niveau, catég'!AS18</f>
        <v>8.3452843230949092E-2</v>
      </c>
      <c r="Q18" s="38">
        <f>'Total par niveau, catég'!AZ18</f>
        <v>9.1341861207604541E-2</v>
      </c>
      <c r="R18" s="38">
        <f>'Total par niveau, catég'!BG18</f>
        <v>8.2951170172556529E-2</v>
      </c>
      <c r="S18" s="38">
        <f>'Total par niveau, catég'!BN18</f>
        <v>4.0092007561559215E-2</v>
      </c>
      <c r="T18" s="38">
        <f>'Total par niveau, catég'!BU18</f>
        <v>3.533075174394916E-2</v>
      </c>
      <c r="U18" s="71">
        <f>'Total par niveau, catég'!CB18</f>
        <v>4.1462234289519118E-2</v>
      </c>
      <c r="V18" s="139">
        <f>'Total par niveau, catég'!R18</f>
        <v>4.9034145496807478E-2</v>
      </c>
      <c r="W18" s="71">
        <f>'Total par niveau, catég'!Y18</f>
        <v>8.0551053315728927E-2</v>
      </c>
      <c r="X18" s="38">
        <f>'Total par niveau, catég'!AF18</f>
        <v>5.8629385260721228E-2</v>
      </c>
      <c r="Y18" s="38">
        <f>'Total par niveau, catég'!AM18</f>
        <v>6.2628533495677319E-2</v>
      </c>
      <c r="Z18" s="38">
        <f>'Total par niveau, catég'!AT18</f>
        <v>6.3968116034148578E-2</v>
      </c>
      <c r="AA18" s="38">
        <f>'Total par niveau, catég'!BA18</f>
        <v>7.1626495014238803E-2</v>
      </c>
      <c r="AB18" s="38">
        <f>'Total par niveau, catég'!BH18</f>
        <v>7.3673013153675235E-2</v>
      </c>
      <c r="AC18" s="38">
        <f>'Total par niveau, catég'!BO18</f>
        <v>6.3914658381218917E-2</v>
      </c>
      <c r="AD18" s="38">
        <f>'Total par niveau, catég'!BV18</f>
        <v>6.9312313268322004E-2</v>
      </c>
      <c r="AE18" s="38">
        <f>'Total par niveau, catég'!CC18</f>
        <v>6.1757862605863308E-2</v>
      </c>
      <c r="AF18" s="139">
        <f>'Total par niveau, catég'!S18</f>
        <v>5.29179601570842E-2</v>
      </c>
      <c r="AG18" s="38">
        <f>'Total par niveau, catég'!Z18</f>
        <v>7.4720509005798255E-2</v>
      </c>
      <c r="AH18" s="38">
        <f>'Total par niveau, catég'!AG18</f>
        <v>8.6303313906360132E-2</v>
      </c>
      <c r="AI18" s="38">
        <f>'Total par niveau, catég'!AN18</f>
        <v>8.4974893161960219E-2</v>
      </c>
      <c r="AJ18" s="38">
        <f>'Total par niveau, catég'!AU18</f>
        <v>9.116944023612121E-2</v>
      </c>
      <c r="AK18" s="38">
        <f>'Total par niveau, catég'!BB18</f>
        <v>9.8398946958247108E-2</v>
      </c>
      <c r="AL18" s="38">
        <f>'Total par niveau, catég'!BI18</f>
        <v>9.121137066837022E-2</v>
      </c>
      <c r="AM18" s="38">
        <f>'Total par niveau, catég'!BP18</f>
        <v>7.7570987418630596E-2</v>
      </c>
      <c r="AN18" s="38">
        <f>'Total par niveau, catég'!BW18</f>
        <v>8.167525093299903E-2</v>
      </c>
      <c r="AO18" s="38">
        <f>'Total par niveau, catég'!CD18</f>
        <v>7.2075632147871008E-2</v>
      </c>
      <c r="AP18" s="139">
        <f>'Total par niveau, catég'!T18</f>
        <v>6.0334091938162672E-2</v>
      </c>
      <c r="AQ18" s="139">
        <f>'Total par niveau, catég'!AA18</f>
        <v>7.6694401119496991E-2</v>
      </c>
      <c r="AR18" s="139">
        <f>'Total par niveau, catég'!AH18</f>
        <v>8.0581211499891003E-2</v>
      </c>
      <c r="AS18" s="139">
        <f>'Total par niveau, catég'!AO18</f>
        <v>9.907323682925967E-2</v>
      </c>
      <c r="AT18" s="38">
        <f>'Total par niveau, catég'!AV18</f>
        <v>8.4527887556650319E-2</v>
      </c>
      <c r="AU18" s="38">
        <f>'Total par niveau, catég'!BC18</f>
        <v>9.1630236301008347E-2</v>
      </c>
      <c r="AV18" s="38">
        <f>'Total par niveau, catég'!BJ18</f>
        <v>8.5396559276309819E-2</v>
      </c>
      <c r="AW18" s="38">
        <f>'Total par niveau, catég'!BQ18</f>
        <v>9.0125372123938854E-2</v>
      </c>
      <c r="AX18" s="38">
        <f>'Total par niveau, catég'!BX18</f>
        <v>7.6573148522474058E-2</v>
      </c>
      <c r="AY18" s="38">
        <f>'Total par niveau, catég'!CE18</f>
        <v>7.5499636848921053E-2</v>
      </c>
      <c r="AZ18" s="139">
        <f>'Total par niveau, catég'!U18</f>
        <v>6.6954782096137463E-2</v>
      </c>
      <c r="BA18" s="139">
        <f>'Total par niveau, catég'!AB18</f>
        <v>8.0354782518017767E-2</v>
      </c>
      <c r="BB18" s="139">
        <f>'Total par niveau, catég'!AI18</f>
        <v>8.8072331636411511E-2</v>
      </c>
      <c r="BC18" s="139">
        <f>'Total par niveau, catég'!AP18</f>
        <v>0.10047074865100969</v>
      </c>
      <c r="BD18" s="139">
        <f>'Total par niveau, catég'!AW18</f>
        <v>9.5934102065091273E-2</v>
      </c>
      <c r="BE18" s="139">
        <f>'Total par niveau, catég'!BD18</f>
        <v>9.7384999785497584E-2</v>
      </c>
      <c r="BF18" s="139">
        <f>'Total par niveau, catég'!BK18</f>
        <v>8.7869338668726996E-2</v>
      </c>
      <c r="BG18" s="139">
        <f>'Total par niveau, catég'!BR18</f>
        <v>9.2408840683701504E-2</v>
      </c>
      <c r="BH18" s="138">
        <f>'Total par niveau, catég'!BY18</f>
        <v>8.2889039504230613E-2</v>
      </c>
      <c r="BI18" s="139">
        <f>'Total par niveau, catég'!CF18</f>
        <v>8.0416047406725255E-2</v>
      </c>
      <c r="BJ18" s="139">
        <f>'Total par niveau, catég'!V18</f>
        <v>6.7508963674365E-2</v>
      </c>
      <c r="BK18" s="139">
        <f>'Total par niveau, catég'!AC18</f>
        <v>7.7471451976222933E-2</v>
      </c>
      <c r="BL18" s="139">
        <f>'Total par niveau, catég'!AJ18</f>
        <v>8.0804011510292748E-2</v>
      </c>
      <c r="BM18" s="139">
        <f>'Total par niveau, catég'!AQ18</f>
        <v>9.1085444661351683E-2</v>
      </c>
      <c r="BN18" s="139">
        <f>'Total par niveau, catég'!AX18</f>
        <v>9.9382869579369412E-2</v>
      </c>
      <c r="BO18" s="139">
        <f>'Total par niveau, catég'!BE18</f>
        <v>9.5610320938502399E-2</v>
      </c>
      <c r="BP18" s="139">
        <f>'Total par niveau, catég'!BL18</f>
        <v>8.4068272780058545E-2</v>
      </c>
      <c r="BQ18" s="139">
        <f>'Total par niveau, catég'!BS18</f>
        <v>8.791403261666389E-2</v>
      </c>
      <c r="BR18" s="139">
        <f>'Total par niveau, catég'!BZ18</f>
        <v>7.5787646926591026E-2</v>
      </c>
      <c r="BS18" s="139">
        <f>'Total par niveau, catég'!CG18</f>
        <v>7.2495852684215406E-2</v>
      </c>
    </row>
    <row r="19" spans="1:71" ht="13.8" x14ac:dyDescent="0.3">
      <c r="A19" s="193" t="s">
        <v>27</v>
      </c>
      <c r="B19" s="139">
        <f>'Total par niveau, catég'!P19</f>
        <v>4.8974890404337564E-2</v>
      </c>
      <c r="C19" s="38">
        <f>'Total par niveau, catég'!W19</f>
        <v>6.924477485348085E-2</v>
      </c>
      <c r="D19" s="38">
        <f>'Total par niveau, catég'!AD19</f>
        <v>8.0225677766503856E-2</v>
      </c>
      <c r="E19" s="38">
        <f>'Total par niveau, catég'!AK19</f>
        <v>8.3436945250233749E-2</v>
      </c>
      <c r="F19" s="38">
        <f>'Total par niveau, catég'!AR19</f>
        <v>8.7055628129826382E-2</v>
      </c>
      <c r="G19" s="38">
        <f>'Total par niveau, catég'!AY19</f>
        <v>9.9790839037100995E-2</v>
      </c>
      <c r="H19" s="38">
        <f>'Total par niveau, catég'!BF19</f>
        <v>8.6009250167323997E-2</v>
      </c>
      <c r="I19" s="38">
        <f>'Total par niveau, catég'!BM19</f>
        <v>7.3791626113313732E-2</v>
      </c>
      <c r="J19" s="38">
        <f>'Total par niveau, catég'!BT19</f>
        <v>8.5326590282259612E-2</v>
      </c>
      <c r="K19" s="71">
        <f>'Total par niveau, catég'!CA19</f>
        <v>7.0550538228301138E-2</v>
      </c>
      <c r="L19" s="139">
        <f>'Total par niveau, catég'!Q19</f>
        <v>5.1511818604441331E-2</v>
      </c>
      <c r="M19" s="71">
        <f>'Total par niveau, catég'!X19</f>
        <v>7.1701875916859781E-2</v>
      </c>
      <c r="N19" s="38">
        <f>'Total par niveau, catég'!AE19</f>
        <v>7.7085747182671041E-2</v>
      </c>
      <c r="O19" s="38">
        <f>'Total par niveau, catég'!AL19</f>
        <v>8.6161236551912185E-2</v>
      </c>
      <c r="P19" s="38">
        <f>'Total par niveau, catég'!AS19</f>
        <v>8.4293843645990491E-2</v>
      </c>
      <c r="Q19" s="38">
        <f>'Total par niveau, catég'!AZ19</f>
        <v>9.4863159649108658E-2</v>
      </c>
      <c r="R19" s="38">
        <f>'Total par niveau, catég'!BG19</f>
        <v>8.2185933397209088E-2</v>
      </c>
      <c r="S19" s="38">
        <f>'Total par niveau, catég'!BN19</f>
        <v>3.7769183647455781E-2</v>
      </c>
      <c r="T19" s="38">
        <f>'Total par niveau, catég'!BU19</f>
        <v>3.5821788940427257E-2</v>
      </c>
      <c r="U19" s="71">
        <f>'Total par niveau, catég'!CB19</f>
        <v>4.3884857476283241E-2</v>
      </c>
      <c r="V19" s="139">
        <f>'Total par niveau, catég'!R19</f>
        <v>5.4385536971273088E-2</v>
      </c>
      <c r="W19" s="71">
        <f>'Total par niveau, catég'!Y19</f>
        <v>8.8679876632175039E-2</v>
      </c>
      <c r="X19" s="38">
        <f>'Total par niveau, catég'!AF19</f>
        <v>6.3554048933938415E-2</v>
      </c>
      <c r="Y19" s="38">
        <f>'Total par niveau, catég'!AM19</f>
        <v>7.1835894088562113E-2</v>
      </c>
      <c r="Z19" s="38">
        <f>'Total par niveau, catég'!AT19</f>
        <v>7.4439874964852853E-2</v>
      </c>
      <c r="AA19" s="38">
        <f>'Total par niveau, catég'!BA19</f>
        <v>7.768361721921864E-2</v>
      </c>
      <c r="AB19" s="38">
        <f>'Total par niveau, catég'!BH19</f>
        <v>7.7424462615679673E-2</v>
      </c>
      <c r="AC19" s="38">
        <f>'Total par niveau, catég'!BO19</f>
        <v>6.7429617317425763E-2</v>
      </c>
      <c r="AD19" s="38">
        <f>'Total par niveau, catég'!BV19</f>
        <v>7.3006883910706519E-2</v>
      </c>
      <c r="AE19" s="38">
        <f>'Total par niveau, catég'!CC19</f>
        <v>6.7498499720435354E-2</v>
      </c>
      <c r="AF19" s="139">
        <f>'Total par niveau, catég'!S19</f>
        <v>5.9490416344057322E-2</v>
      </c>
      <c r="AG19" s="38">
        <f>'Total par niveau, catég'!Z19</f>
        <v>7.912879045448E-2</v>
      </c>
      <c r="AH19" s="38">
        <f>'Total par niveau, catég'!AG19</f>
        <v>8.7951020439809971E-2</v>
      </c>
      <c r="AI19" s="38">
        <f>'Total par niveau, catég'!AN19</f>
        <v>9.0169150129731188E-2</v>
      </c>
      <c r="AJ19" s="38">
        <f>'Total par niveau, catég'!AU19</f>
        <v>9.691092248091443E-2</v>
      </c>
      <c r="AK19" s="38">
        <f>'Total par niveau, catég'!BB19</f>
        <v>0.10036174159574832</v>
      </c>
      <c r="AL19" s="38">
        <f>'Total par niveau, catég'!BI19</f>
        <v>9.2612830024110179E-2</v>
      </c>
      <c r="AM19" s="38">
        <f>'Total par niveau, catég'!BP19</f>
        <v>7.8588767404577459E-2</v>
      </c>
      <c r="AN19" s="38">
        <f>'Total par niveau, catég'!BW19</f>
        <v>8.7803478841926796E-2</v>
      </c>
      <c r="AO19" s="38">
        <f>'Total par niveau, catég'!CD19</f>
        <v>6.8460989534228106E-2</v>
      </c>
      <c r="AP19" s="139">
        <f>'Total par niveau, catég'!T19</f>
        <v>5.9314131342955316E-2</v>
      </c>
      <c r="AQ19" s="139">
        <f>'Total par niveau, catég'!AA19</f>
        <v>7.5028759140973081E-2</v>
      </c>
      <c r="AR19" s="139">
        <f>'Total par niveau, catég'!AH19</f>
        <v>8.1746924348685093E-2</v>
      </c>
      <c r="AS19" s="139">
        <f>'Total par niveau, catég'!AO19</f>
        <v>0.10322517026803485</v>
      </c>
      <c r="AT19" s="38">
        <f>'Total par niveau, catég'!AV19</f>
        <v>8.6352826675968455E-2</v>
      </c>
      <c r="AU19" s="38">
        <f>'Total par niveau, catég'!BC19</f>
        <v>9.3275152920354348E-2</v>
      </c>
      <c r="AV19" s="38">
        <f>'Total par niveau, catég'!BJ19</f>
        <v>8.7102752393645427E-2</v>
      </c>
      <c r="AW19" s="38">
        <f>'Total par niveau, catég'!BQ19</f>
        <v>9.4254181531656447E-2</v>
      </c>
      <c r="AX19" s="38">
        <f>'Total par niveau, catég'!BX19</f>
        <v>7.8283640318293601E-2</v>
      </c>
      <c r="AY19" s="38">
        <f>'Total par niveau, catég'!CE19</f>
        <v>8.3427177844160955E-2</v>
      </c>
      <c r="AZ19" s="139">
        <f>'Total par niveau, catég'!U19</f>
        <v>6.4593852164066878E-2</v>
      </c>
      <c r="BA19" s="139">
        <f>'Total par niveau, catég'!AB19</f>
        <v>8.1099400269968161E-2</v>
      </c>
      <c r="BB19" s="139">
        <f>'Total par niveau, catég'!AI19</f>
        <v>8.9373229978007798E-2</v>
      </c>
      <c r="BC19" s="139">
        <f>'Total par niveau, catég'!AP19</f>
        <v>0.10122213664251019</v>
      </c>
      <c r="BD19" s="139">
        <f>'Total par niveau, catég'!AW19</f>
        <v>9.4239521140574531E-2</v>
      </c>
      <c r="BE19" s="139">
        <f>'Total par niveau, catég'!BD19</f>
        <v>9.5319486365779499E-2</v>
      </c>
      <c r="BF19" s="139">
        <f>'Total par niveau, catég'!BK19</f>
        <v>8.6060694478243285E-2</v>
      </c>
      <c r="BG19" s="139">
        <f>'Total par niveau, catég'!BR19</f>
        <v>9.3932246674348213E-2</v>
      </c>
      <c r="BH19" s="138">
        <f>'Total par niveau, catég'!BY19</f>
        <v>8.4578363396273601E-2</v>
      </c>
      <c r="BI19" s="139">
        <f>'Total par niveau, catég'!CF19</f>
        <v>8.9471578303562185E-2</v>
      </c>
      <c r="BJ19" s="139">
        <f>'Total par niveau, catég'!V19</f>
        <v>7.0876534903964353E-2</v>
      </c>
      <c r="BK19" s="139">
        <f>'Total par niveau, catég'!AC19</f>
        <v>8.5161870866839004E-2</v>
      </c>
      <c r="BL19" s="139">
        <f>'Total par niveau, catég'!AJ19</f>
        <v>9.0652563522470767E-2</v>
      </c>
      <c r="BM19" s="139">
        <f>'Total par niveau, catég'!AQ19</f>
        <v>0.10123835010125745</v>
      </c>
      <c r="BN19" s="139">
        <f>'Total par niveau, catég'!AX19</f>
        <v>0.10115619351840312</v>
      </c>
      <c r="BO19" s="139">
        <f>'Total par niveau, catég'!BE19</f>
        <v>0.10157471722755938</v>
      </c>
      <c r="BP19" s="139">
        <f>'Total par niveau, catég'!BL19</f>
        <v>9.2395420016942537E-2</v>
      </c>
      <c r="BQ19" s="139">
        <f>'Total par niveau, catég'!BS19</f>
        <v>9.598455591282895E-2</v>
      </c>
      <c r="BR19" s="139">
        <f>'Total par niveau, catég'!BZ19</f>
        <v>8.3407694364285703E-2</v>
      </c>
      <c r="BS19" s="139">
        <f>'Total par niveau, catég'!CG19</f>
        <v>8.4939938770792714E-2</v>
      </c>
    </row>
    <row r="20" spans="1:71" ht="13.8" x14ac:dyDescent="0.3">
      <c r="A20" s="193" t="s">
        <v>56</v>
      </c>
      <c r="B20" s="139">
        <f>'Total par niveau, catég'!P20</f>
        <v>3.2439372416133809E-2</v>
      </c>
      <c r="C20" s="38">
        <f>'Total par niveau, catég'!W20</f>
        <v>4.9830435531828962E-2</v>
      </c>
      <c r="D20" s="38">
        <f>'Total par niveau, catég'!AD20</f>
        <v>6.3304640851994165E-2</v>
      </c>
      <c r="E20" s="38">
        <f>'Total par niveau, catég'!AK20</f>
        <v>6.9769759401704101E-2</v>
      </c>
      <c r="F20" s="38">
        <f>'Total par niveau, catég'!AR20</f>
        <v>7.0591818145313887E-2</v>
      </c>
      <c r="G20" s="38">
        <f>'Total par niveau, catég'!AY20</f>
        <v>8.9459522519116819E-2</v>
      </c>
      <c r="H20" s="38">
        <f>'Total par niveau, catég'!BF20</f>
        <v>6.6467276146429694E-2</v>
      </c>
      <c r="I20" s="38">
        <f>'Total par niveau, catég'!BM20</f>
        <v>5.8818491129484472E-2</v>
      </c>
      <c r="J20" s="38">
        <f>'Total par niveau, catég'!BT20</f>
        <v>6.9039288109225036E-2</v>
      </c>
      <c r="K20" s="71">
        <f>'Total par niveau, catég'!CA20</f>
        <v>5.697638959207902E-2</v>
      </c>
      <c r="L20" s="139">
        <f>'Total par niveau, catég'!Q20</f>
        <v>4.1196175948732212E-2</v>
      </c>
      <c r="M20" s="71">
        <f>'Total par niveau, catég'!X20</f>
        <v>6.1254344154906749E-2</v>
      </c>
      <c r="N20" s="38">
        <f>'Total par niveau, catég'!AE20</f>
        <v>6.4582256758673393E-2</v>
      </c>
      <c r="O20" s="38">
        <f>'Total par niveau, catég'!AL20</f>
        <v>7.8409368803638094E-2</v>
      </c>
      <c r="P20" s="38">
        <f>'Total par niveau, catég'!AS20</f>
        <v>7.9651130809591089E-2</v>
      </c>
      <c r="Q20" s="38">
        <f>'Total par niveau, catég'!AZ20</f>
        <v>9.197463435142296E-2</v>
      </c>
      <c r="R20" s="38">
        <f>'Total par niveau, catég'!BG20</f>
        <v>8.0097240653879076E-2</v>
      </c>
      <c r="S20" s="38">
        <f>'Total par niveau, catég'!BN20</f>
        <v>3.4147161908126569E-2</v>
      </c>
      <c r="T20" s="38">
        <f>'Total par niveau, catég'!BU20</f>
        <v>2.648426638305167E-2</v>
      </c>
      <c r="U20" s="71">
        <f>'Total par niveau, catég'!CB20</f>
        <v>3.8004999285960926E-2</v>
      </c>
      <c r="V20" s="139">
        <f>'Total par niveau, catég'!R20</f>
        <v>4.7756561513340318E-2</v>
      </c>
      <c r="W20" s="71">
        <f>'Total par niveau, catég'!Y20</f>
        <v>8.1745156510507636E-2</v>
      </c>
      <c r="X20" s="38">
        <f>'Total par niveau, catég'!AF20</f>
        <v>5.4449384246893703E-2</v>
      </c>
      <c r="Y20" s="38">
        <f>'Total par niveau, catég'!AM20</f>
        <v>6.3925748517886655E-2</v>
      </c>
      <c r="Z20" s="38">
        <f>'Total par niveau, catég'!AT20</f>
        <v>6.0208038739864259E-2</v>
      </c>
      <c r="AA20" s="38">
        <f>'Total par niveau, catég'!BA20</f>
        <v>6.987276739190218E-2</v>
      </c>
      <c r="AB20" s="38">
        <f>'Total par niveau, catég'!BH20</f>
        <v>7.1501811025912382E-2</v>
      </c>
      <c r="AC20" s="38">
        <f>'Total par niveau, catég'!BO20</f>
        <v>5.7172891520114892E-2</v>
      </c>
      <c r="AD20" s="38">
        <f>'Total par niveau, catég'!BV20</f>
        <v>6.3887822120617596E-2</v>
      </c>
      <c r="AE20" s="38">
        <f>'Total par niveau, catég'!CC20</f>
        <v>5.7648869862439812E-2</v>
      </c>
      <c r="AF20" s="139">
        <f>'Total par niveau, catég'!S20</f>
        <v>5.1339331987521337E-2</v>
      </c>
      <c r="AG20" s="38">
        <f>'Total par niveau, catég'!Z20</f>
        <v>6.7703089563681207E-2</v>
      </c>
      <c r="AH20" s="38">
        <f>'Total par niveau, catég'!AG20</f>
        <v>8.3302228261852893E-2</v>
      </c>
      <c r="AI20" s="38">
        <f>'Total par niveau, catég'!AN20</f>
        <v>8.3001520059225578E-2</v>
      </c>
      <c r="AJ20" s="38">
        <f>'Total par niveau, catég'!AU20</f>
        <v>9.0511771109566416E-2</v>
      </c>
      <c r="AK20" s="38">
        <f>'Total par niveau, catég'!BB20</f>
        <v>9.5443412275298706E-2</v>
      </c>
      <c r="AL20" s="38">
        <f>'Total par niveau, catég'!BI20</f>
        <v>8.730568572571433E-2</v>
      </c>
      <c r="AM20" s="38">
        <f>'Total par niveau, catég'!BP20</f>
        <v>7.4037280525681273E-2</v>
      </c>
      <c r="AN20" s="38">
        <f>'Total par niveau, catég'!BW20</f>
        <v>7.8170862202348368E-2</v>
      </c>
      <c r="AO20" s="38">
        <f>'Total par niveau, catég'!CD20</f>
        <v>6.2284642282848773E-2</v>
      </c>
      <c r="AP20" s="139">
        <f>'Total par niveau, catég'!T20</f>
        <v>5.6669266099365609E-2</v>
      </c>
      <c r="AQ20" s="139">
        <f>'Total par niveau, catég'!AA20</f>
        <v>7.1996485551214739E-2</v>
      </c>
      <c r="AR20" s="139">
        <f>'Total par niveau, catég'!AH20</f>
        <v>7.6339918790448824E-2</v>
      </c>
      <c r="AS20" s="139">
        <f>'Total par niveau, catég'!AO20</f>
        <v>9.9234726219380912E-2</v>
      </c>
      <c r="AT20" s="38">
        <f>'Total par niveau, catég'!AV20</f>
        <v>7.5474203153788569E-2</v>
      </c>
      <c r="AU20" s="38">
        <f>'Total par niveau, catég'!BC20</f>
        <v>8.386493881354648E-2</v>
      </c>
      <c r="AV20" s="38">
        <f>'Total par niveau, catég'!BJ20</f>
        <v>8.2309937422021681E-2</v>
      </c>
      <c r="AW20" s="38">
        <f>'Total par niveau, catég'!BQ20</f>
        <v>8.4951802159627152E-2</v>
      </c>
      <c r="AX20" s="38">
        <f>'Total par niveau, catég'!BX20</f>
        <v>6.7519756013285401E-2</v>
      </c>
      <c r="AY20" s="38">
        <f>'Total par niveau, catég'!CE20</f>
        <v>7.6775594770753672E-2</v>
      </c>
      <c r="AZ20" s="139">
        <f>'Total par niveau, catég'!U20</f>
        <v>5.7298528105782481E-2</v>
      </c>
      <c r="BA20" s="139">
        <f>'Total par niveau, catég'!AB20</f>
        <v>7.0540734000844194E-2</v>
      </c>
      <c r="BB20" s="139">
        <f>'Total par niveau, catég'!AI20</f>
        <v>7.9485822958316174E-2</v>
      </c>
      <c r="BC20" s="139">
        <f>'Total par niveau, catég'!AP20</f>
        <v>9.5064466917966439E-2</v>
      </c>
      <c r="BD20" s="139">
        <f>'Total par niveau, catég'!AW20</f>
        <v>8.2439262885054279E-2</v>
      </c>
      <c r="BE20" s="139">
        <f>'Total par niveau, catég'!BD20</f>
        <v>8.8904936572801796E-2</v>
      </c>
      <c r="BF20" s="139">
        <f>'Total par niveau, catég'!BK20</f>
        <v>8.0372633553456849E-2</v>
      </c>
      <c r="BG20" s="139">
        <f>'Total par niveau, catég'!BR20</f>
        <v>8.7356832073501006E-2</v>
      </c>
      <c r="BH20" s="138">
        <f>'Total par niveau, catég'!BY20</f>
        <v>7.4407018879123529E-2</v>
      </c>
      <c r="BI20" s="139">
        <f>'Total par niveau, catég'!CF20</f>
        <v>8.5985147827958991E-2</v>
      </c>
      <c r="BJ20" s="139">
        <f>'Total par niveau, catég'!V20</f>
        <v>5.9170500721923862E-2</v>
      </c>
      <c r="BK20" s="139">
        <f>'Total par niveau, catég'!AC20</f>
        <v>6.7781761702007823E-2</v>
      </c>
      <c r="BL20" s="139">
        <f>'Total par niveau, catég'!AJ20</f>
        <v>7.1529824104957021E-2</v>
      </c>
      <c r="BM20" s="139">
        <f>'Total par niveau, catég'!AQ20</f>
        <v>8.4066348828383569E-2</v>
      </c>
      <c r="BN20" s="139">
        <f>'Total par niveau, catég'!AX20</f>
        <v>9.0648191438570433E-2</v>
      </c>
      <c r="BO20" s="139">
        <f>'Total par niveau, catég'!BE20</f>
        <v>8.7214568828081665E-2</v>
      </c>
      <c r="BP20" s="139">
        <f>'Total par niveau, catég'!BL20</f>
        <v>6.9902314239145544E-2</v>
      </c>
      <c r="BQ20" s="139">
        <f>'Total par niveau, catég'!BS20</f>
        <v>7.7511161689837071E-2</v>
      </c>
      <c r="BR20" s="139">
        <f>'Total par niveau, catég'!BZ20</f>
        <v>6.3608739704018966E-2</v>
      </c>
      <c r="BS20" s="139">
        <f>'Total par niveau, catég'!CG20</f>
        <v>6.9351613183024644E-2</v>
      </c>
    </row>
    <row r="21" spans="1:71" ht="13.8" x14ac:dyDescent="0.3">
      <c r="A21" s="193" t="s">
        <v>36</v>
      </c>
      <c r="B21" s="139">
        <f>'Total par niveau, catég'!P21</f>
        <v>4.7099227278465508E-2</v>
      </c>
      <c r="C21" s="38">
        <f>'Total par niveau, catég'!W21</f>
        <v>6.0681476838935017E-2</v>
      </c>
      <c r="D21" s="38">
        <f>'Total par niveau, catég'!AD21</f>
        <v>7.2779885400787739E-2</v>
      </c>
      <c r="E21" s="38">
        <f>'Total par niveau, catég'!AK21</f>
        <v>8.8431754684330358E-2</v>
      </c>
      <c r="F21" s="38">
        <f>'Total par niveau, catég'!AR21</f>
        <v>8.3159805998066702E-2</v>
      </c>
      <c r="G21" s="38">
        <f>'Total par niveau, catég'!AY21</f>
        <v>9.3241822776774452E-2</v>
      </c>
      <c r="H21" s="38">
        <f>'Total par niveau, catég'!BF21</f>
        <v>8.1960582006957716E-2</v>
      </c>
      <c r="I21" s="38">
        <f>'Total par niveau, catég'!BM21</f>
        <v>7.0294269550072813E-2</v>
      </c>
      <c r="J21" s="38">
        <f>'Total par niveau, catég'!BT21</f>
        <v>8.4777944254228507E-2</v>
      </c>
      <c r="K21" s="71">
        <f>'Total par niveau, catég'!CA21</f>
        <v>7.6116589060061079E-2</v>
      </c>
      <c r="L21" s="139">
        <f>'Total par niveau, catég'!Q21</f>
        <v>5.2595553291550488E-2</v>
      </c>
      <c r="M21" s="71">
        <f>'Total par niveau, catég'!X21</f>
        <v>6.542404107786047E-2</v>
      </c>
      <c r="N21" s="38">
        <f>'Total par niveau, catég'!AE21</f>
        <v>7.0462606891576587E-2</v>
      </c>
      <c r="O21" s="38">
        <f>'Total par niveau, catég'!AL21</f>
        <v>7.96593147921075E-2</v>
      </c>
      <c r="P21" s="38">
        <f>'Total par niveau, catég'!AS21</f>
        <v>7.7394355434360212E-2</v>
      </c>
      <c r="Q21" s="38">
        <f>'Total par niveau, catég'!AZ21</f>
        <v>8.3434218965243501E-2</v>
      </c>
      <c r="R21" s="38">
        <f>'Total par niveau, catég'!BG21</f>
        <v>9.8223344885773708E-2</v>
      </c>
      <c r="S21" s="38">
        <f>'Total par niveau, catég'!BN21</f>
        <v>4.2051496502697239E-2</v>
      </c>
      <c r="T21" s="38">
        <f>'Total par niveau, catég'!BU21</f>
        <v>3.6940213829670533E-2</v>
      </c>
      <c r="U21" s="71">
        <f>'Total par niveau, catég'!CB21</f>
        <v>4.257353109732008E-2</v>
      </c>
      <c r="V21" s="139">
        <f>'Total par niveau, catég'!R21</f>
        <v>5.8493474096630263E-2</v>
      </c>
      <c r="W21" s="71">
        <f>'Total par niveau, catég'!Y21</f>
        <v>9.9899231557872697E-2</v>
      </c>
      <c r="X21" s="38">
        <f>'Total par niveau, catég'!AF21</f>
        <v>6.1773494481363211E-2</v>
      </c>
      <c r="Y21" s="38">
        <f>'Total par niveau, catég'!AM21</f>
        <v>6.8536391094076873E-2</v>
      </c>
      <c r="Z21" s="38">
        <f>'Total par niveau, catég'!AT21</f>
        <v>6.791145070472554E-2</v>
      </c>
      <c r="AA21" s="38">
        <f>'Total par niveau, catég'!BA21</f>
        <v>7.3390034080438774E-2</v>
      </c>
      <c r="AB21" s="38">
        <f>'Total par niveau, catég'!BH21</f>
        <v>7.5144382668143939E-2</v>
      </c>
      <c r="AC21" s="38">
        <f>'Total par niveau, catég'!BO21</f>
        <v>7.0077946517568351E-2</v>
      </c>
      <c r="AD21" s="38">
        <f>'Total par niveau, catég'!BV21</f>
        <v>7.4899201556690498E-2</v>
      </c>
      <c r="AE21" s="38">
        <f>'Total par niveau, catég'!CC21</f>
        <v>7.3728416824465556E-2</v>
      </c>
      <c r="AF21" s="139">
        <f>'Total par niveau, catég'!S21</f>
        <v>6.4444236916466918E-2</v>
      </c>
      <c r="AG21" s="38">
        <f>'Total par niveau, catég'!Z21</f>
        <v>7.7363360548856591E-2</v>
      </c>
      <c r="AH21" s="38">
        <f>'Total par niveau, catég'!AG21</f>
        <v>8.6165944734751018E-2</v>
      </c>
      <c r="AI21" s="38">
        <f>'Total par niveau, catég'!AN21</f>
        <v>8.7232101065126022E-2</v>
      </c>
      <c r="AJ21" s="38">
        <f>'Total par niveau, catég'!AU21</f>
        <v>6.8481436638063484E-2</v>
      </c>
      <c r="AK21" s="38">
        <f>'Total par niveau, catég'!BB21</f>
        <v>9.1418555980814525E-2</v>
      </c>
      <c r="AL21" s="38">
        <f>'Total par niveau, catég'!BI21</f>
        <v>9.2639678671168693E-2</v>
      </c>
      <c r="AM21" s="38">
        <f>'Total par niveau, catég'!BP21</f>
        <v>8.3794566304926169E-2</v>
      </c>
      <c r="AN21" s="38">
        <f>'Total par niveau, catég'!BW21</f>
        <v>8.1979352306852105E-2</v>
      </c>
      <c r="AO21" s="38">
        <f>'Total par niveau, catég'!CD21</f>
        <v>4.6773819928770576E-2</v>
      </c>
      <c r="AP21" s="139">
        <f>'Total par niveau, catég'!T21</f>
        <v>6.4946049338058753E-2</v>
      </c>
      <c r="AQ21" s="139">
        <f>'Total par niveau, catég'!AA21</f>
        <v>7.9747679017757561E-2</v>
      </c>
      <c r="AR21" s="139">
        <f>'Total par niveau, catég'!AH21</f>
        <v>7.7854258346536878E-2</v>
      </c>
      <c r="AS21" s="139">
        <f>'Total par niveau, catég'!AO21</f>
        <v>0.11514495689263775</v>
      </c>
      <c r="AT21" s="38">
        <f>'Total par niveau, catég'!AV21</f>
        <v>9.2235978626395002E-2</v>
      </c>
      <c r="AU21" s="38">
        <f>'Total par niveau, catég'!BC21</f>
        <v>9.673103149017856E-2</v>
      </c>
      <c r="AV21" s="38">
        <f>'Total par niveau, catég'!BJ21</f>
        <v>9.6910617298404098E-2</v>
      </c>
      <c r="AW21" s="38">
        <f>'Total par niveau, catég'!BQ21</f>
        <v>0.11003822273693685</v>
      </c>
      <c r="AX21" s="38">
        <f>'Total par niveau, catég'!BX21</f>
        <v>9.1243178106815648E-2</v>
      </c>
      <c r="AY21" s="38">
        <f>'Total par niveau, catég'!CE21</f>
        <v>9.9904538370817655E-2</v>
      </c>
      <c r="AZ21" s="139">
        <f>'Total par niveau, catég'!U21</f>
        <v>7.2861626240590172E-2</v>
      </c>
      <c r="BA21" s="139">
        <f>'Total par niveau, catég'!AB21</f>
        <v>8.4692815193768478E-2</v>
      </c>
      <c r="BB21" s="139">
        <f>'Total par niveau, catég'!AI21</f>
        <v>9.2691239437112646E-2</v>
      </c>
      <c r="BC21" s="139">
        <f>'Total par niveau, catég'!AP21</f>
        <v>0.10902449114002109</v>
      </c>
      <c r="BD21" s="139">
        <f>'Total par niveau, catég'!AW21</f>
        <v>0.10070833930665524</v>
      </c>
      <c r="BE21" s="139">
        <f>'Total par niveau, catég'!BD21</f>
        <v>0.10478272291048933</v>
      </c>
      <c r="BF21" s="139">
        <f>'Total par niveau, catég'!BK21</f>
        <v>0.10397726155915633</v>
      </c>
      <c r="BG21" s="139">
        <f>'Total par niveau, catég'!BR21</f>
        <v>0.10609530742395823</v>
      </c>
      <c r="BH21" s="138">
        <f>'Total par niveau, catég'!BY21</f>
        <v>9.1323718703626447E-2</v>
      </c>
      <c r="BI21" s="139">
        <f>'Total par niveau, catég'!CF21</f>
        <v>9.9894545319181099E-2</v>
      </c>
      <c r="BJ21" s="139">
        <f>'Total par niveau, catég'!V21</f>
        <v>7.6910812233280307E-2</v>
      </c>
      <c r="BK21" s="139">
        <f>'Total par niveau, catég'!AC21</f>
        <v>9.1138482997980969E-2</v>
      </c>
      <c r="BL21" s="139">
        <f>'Total par niveau, catég'!AJ21</f>
        <v>8.5762036560365421E-2</v>
      </c>
      <c r="BM21" s="139">
        <f>'Total par niveau, catég'!AQ21</f>
        <v>0.1101787464049334</v>
      </c>
      <c r="BN21" s="139">
        <f>'Total par niveau, catég'!AX21</f>
        <v>0.1113288050895033</v>
      </c>
      <c r="BO21" s="139">
        <f>'Total par niveau, catég'!BE21</f>
        <v>0.1030599339131136</v>
      </c>
      <c r="BP21" s="139">
        <f>'Total par niveau, catég'!BL21</f>
        <v>8.4906749963487543E-2</v>
      </c>
      <c r="BQ21" s="139">
        <f>'Total par niveau, catég'!BS21</f>
        <v>9.3073671484841053E-2</v>
      </c>
      <c r="BR21" s="139">
        <f>'Total par niveau, catég'!BZ21</f>
        <v>7.7565648258782927E-2</v>
      </c>
      <c r="BS21" s="139">
        <f>'Total par niveau, catég'!CG21</f>
        <v>8.6192376813402902E-2</v>
      </c>
    </row>
    <row r="22" spans="1:71" ht="13.8" x14ac:dyDescent="0.3">
      <c r="A22" s="193" t="s">
        <v>29</v>
      </c>
      <c r="B22" s="139">
        <f>'Total par niveau, catég'!P22</f>
        <v>4.2911073376918289E-2</v>
      </c>
      <c r="C22" s="38">
        <f>'Total par niveau, catég'!W22</f>
        <v>6.2281062835284E-2</v>
      </c>
      <c r="D22" s="38">
        <f>'Total par niveau, catég'!AD22</f>
        <v>6.4741588299799632E-2</v>
      </c>
      <c r="E22" s="38">
        <f>'Total par niveau, catég'!AK22</f>
        <v>6.9532772843692206E-2</v>
      </c>
      <c r="F22" s="38">
        <f>'Total par niveau, catég'!AR22</f>
        <v>7.7192826181769106E-2</v>
      </c>
      <c r="G22" s="38">
        <f>'Total par niveau, catég'!AY22</f>
        <v>8.3616992581254712E-2</v>
      </c>
      <c r="H22" s="38">
        <f>'Total par niveau, catég'!BF22</f>
        <v>7.1813654138436586E-2</v>
      </c>
      <c r="I22" s="38">
        <f>'Total par niveau, catég'!BM22</f>
        <v>6.772494274369302E-2</v>
      </c>
      <c r="J22" s="38">
        <f>'Total par niveau, catég'!BT22</f>
        <v>7.6139393271132491E-2</v>
      </c>
      <c r="K22" s="71">
        <f>'Total par niveau, catég'!CA22</f>
        <v>6.4602066702462851E-2</v>
      </c>
      <c r="L22" s="139">
        <f>'Total par niveau, catég'!Q22</f>
        <v>4.9246571422817645E-2</v>
      </c>
      <c r="M22" s="71">
        <f>'Total par niveau, catég'!X22</f>
        <v>6.449078796074123E-2</v>
      </c>
      <c r="N22" s="38">
        <f>'Total par niveau, catég'!AE22</f>
        <v>7.0947444842625662E-2</v>
      </c>
      <c r="O22" s="38">
        <f>'Total par niveau, catég'!AL22</f>
        <v>7.6050587506456435E-2</v>
      </c>
      <c r="P22" s="38">
        <f>'Total par niveau, catég'!AS22</f>
        <v>7.762718398889408E-2</v>
      </c>
      <c r="Q22" s="38">
        <f>'Total par niveau, catég'!AZ22</f>
        <v>8.574668712477404E-2</v>
      </c>
      <c r="R22" s="38">
        <f>'Total par niveau, catég'!BG22</f>
        <v>8.9500966971942236E-2</v>
      </c>
      <c r="S22" s="38">
        <f>'Total par niveau, catég'!BN22</f>
        <v>4.1611275110265439E-2</v>
      </c>
      <c r="T22" s="38">
        <f>'Total par niveau, catég'!BU22</f>
        <v>3.8508922714297428E-2</v>
      </c>
      <c r="U22" s="71">
        <f>'Total par niveau, catég'!CB22</f>
        <v>4.5201569464285746E-2</v>
      </c>
      <c r="V22" s="139">
        <f>'Total par niveau, catég'!R22</f>
        <v>5.039156681157992E-2</v>
      </c>
      <c r="W22" s="71">
        <f>'Total par niveau, catég'!Y22</f>
        <v>7.0770036238762948E-2</v>
      </c>
      <c r="X22" s="38">
        <f>'Total par niveau, catég'!AF22</f>
        <v>5.0473285559112666E-2</v>
      </c>
      <c r="Y22" s="38">
        <f>'Total par niveau, catég'!AM22</f>
        <v>5.3135726155675037E-2</v>
      </c>
      <c r="Z22" s="38">
        <f>'Total par niveau, catég'!AT22</f>
        <v>5.7344403675725263E-2</v>
      </c>
      <c r="AA22" s="38">
        <f>'Total par niveau, catég'!BA22</f>
        <v>6.3874196529808788E-2</v>
      </c>
      <c r="AB22" s="38">
        <f>'Total par niveau, catég'!BH22</f>
        <v>7.1099615559960971E-2</v>
      </c>
      <c r="AC22" s="38">
        <f>'Total par niveau, catég'!BO22</f>
        <v>6.1936522405082989E-2</v>
      </c>
      <c r="AD22" s="38">
        <f>'Total par niveau, catég'!BV22</f>
        <v>6.3695625903744793E-2</v>
      </c>
      <c r="AE22" s="38">
        <f>'Total par niveau, catég'!CC22</f>
        <v>5.6441919453826733E-2</v>
      </c>
      <c r="AF22" s="139">
        <f>'Total par niveau, catég'!S22</f>
        <v>5.1361648548316381E-2</v>
      </c>
      <c r="AG22" s="38">
        <f>'Total par niveau, catég'!Z22</f>
        <v>6.7034132814525069E-2</v>
      </c>
      <c r="AH22" s="38">
        <f>'Total par niveau, catég'!AG22</f>
        <v>7.3391912789775651E-2</v>
      </c>
      <c r="AI22" s="38">
        <f>'Total par niveau, catég'!AN22</f>
        <v>6.7445583281861968E-2</v>
      </c>
      <c r="AJ22" s="38">
        <f>'Total par niveau, catég'!AU22</f>
        <v>7.2824530226677328E-2</v>
      </c>
      <c r="AK22" s="38">
        <f>'Total par niveau, catég'!BB22</f>
        <v>8.3874040572535502E-2</v>
      </c>
      <c r="AL22" s="38">
        <f>'Total par niveau, catég'!BI22</f>
        <v>8.1633177721883721E-2</v>
      </c>
      <c r="AM22" s="38">
        <f>'Total par niveau, catég'!BP22</f>
        <v>6.6022777365972299E-2</v>
      </c>
      <c r="AN22" s="38">
        <f>'Total par niveau, catég'!BW22</f>
        <v>7.3043599423215547E-2</v>
      </c>
      <c r="AO22" s="38">
        <f>'Total par niveau, catég'!CD22</f>
        <v>6.1938412614527254E-2</v>
      </c>
      <c r="AP22" s="139">
        <f>'Total par niveau, catég'!T22</f>
        <v>5.3236640552634364E-2</v>
      </c>
      <c r="AQ22" s="139">
        <f>'Total par niveau, catég'!AA22</f>
        <v>7.2929025816460852E-2</v>
      </c>
      <c r="AR22" s="139">
        <f>'Total par niveau, catég'!AH22</f>
        <v>7.5602807620048951E-2</v>
      </c>
      <c r="AS22" s="139">
        <f>'Total par niveau, catég'!AO22</f>
        <v>9.2715551569918161E-2</v>
      </c>
      <c r="AT22" s="38">
        <f>'Total par niveau, catég'!AV22</f>
        <v>7.2504613765284082E-2</v>
      </c>
      <c r="AU22" s="38">
        <f>'Total par niveau, catég'!BC22</f>
        <v>8.080245916493245E-2</v>
      </c>
      <c r="AV22" s="38">
        <f>'Total par niveau, catég'!BJ22</f>
        <v>8.1064531345592161E-2</v>
      </c>
      <c r="AW22" s="38">
        <f>'Total par niveau, catég'!BQ22</f>
        <v>7.9452835749416195E-2</v>
      </c>
      <c r="AX22" s="38">
        <f>'Total par niveau, catég'!BX22</f>
        <v>7.0779226741764345E-2</v>
      </c>
      <c r="AY22" s="38">
        <f>'Total par niveau, catég'!CE22</f>
        <v>7.2011416967948286E-2</v>
      </c>
      <c r="AZ22" s="139">
        <f>'Total par niveau, catég'!U22</f>
        <v>6.1133200856854836E-2</v>
      </c>
      <c r="BA22" s="139">
        <f>'Total par niveau, catég'!AB22</f>
        <v>7.5361412519562063E-2</v>
      </c>
      <c r="BB22" s="139">
        <f>'Total par niveau, catég'!AI22</f>
        <v>8.0618988831343358E-2</v>
      </c>
      <c r="BC22" s="139">
        <f>'Total par niveau, catég'!AP22</f>
        <v>9.3460597512816199E-2</v>
      </c>
      <c r="BD22" s="139">
        <f>'Total par niveau, catég'!AW22</f>
        <v>8.2292622500920121E-2</v>
      </c>
      <c r="BE22" s="139">
        <f>'Total par niveau, catég'!BD22</f>
        <v>8.4029583881592318E-2</v>
      </c>
      <c r="BF22" s="139">
        <f>'Total par niveau, catég'!BK22</f>
        <v>7.6161719970048586E-2</v>
      </c>
      <c r="BG22" s="139">
        <f>'Total par niveau, catég'!BR22</f>
        <v>8.1448956255507354E-2</v>
      </c>
      <c r="BH22" s="138">
        <f>'Total par niveau, catég'!BY22</f>
        <v>7.0051885859959626E-2</v>
      </c>
      <c r="BI22" s="139">
        <f>'Total par niveau, catég'!CF22</f>
        <v>7.3634511932762076E-2</v>
      </c>
      <c r="BJ22" s="139">
        <f>'Total par niveau, catég'!V22</f>
        <v>6.9076334784500773E-2</v>
      </c>
      <c r="BK22" s="139">
        <f>'Total par niveau, catég'!AC22</f>
        <v>8.0272145382491611E-2</v>
      </c>
      <c r="BL22" s="139">
        <f>'Total par niveau, catég'!AJ22</f>
        <v>8.332419020241566E-2</v>
      </c>
      <c r="BM22" s="139">
        <f>'Total par niveau, catég'!AQ22</f>
        <v>8.7907869195860577E-2</v>
      </c>
      <c r="BN22" s="139">
        <f>'Total par niveau, catég'!AX22</f>
        <v>8.9951718496081606E-2</v>
      </c>
      <c r="BO22" s="139">
        <f>'Total par niveau, catég'!BE22</f>
        <v>8.6663426455518056E-2</v>
      </c>
      <c r="BP22" s="139">
        <f>'Total par niveau, catég'!BL22</f>
        <v>8.2114766063916642E-2</v>
      </c>
      <c r="BQ22" s="139">
        <f>'Total par niveau, catég'!BS22</f>
        <v>8.5806276057623795E-2</v>
      </c>
      <c r="BR22" s="139">
        <f>'Total par niveau, catég'!BZ22</f>
        <v>7.4067440662012804E-2</v>
      </c>
      <c r="BS22" s="139">
        <f>'Total par niveau, catég'!CG22</f>
        <v>7.6339340109098083E-2</v>
      </c>
    </row>
    <row r="23" spans="1:71" ht="14.4" thickBot="1" x14ac:dyDescent="0.35">
      <c r="A23" s="200" t="s">
        <v>30</v>
      </c>
      <c r="B23" s="203">
        <f>'Total par niveau, catég'!P23</f>
        <v>7.9668364616181736E-2</v>
      </c>
      <c r="C23" s="201">
        <f>'Total par niveau, catég'!W23</f>
        <v>9.5590739907715633E-2</v>
      </c>
      <c r="D23" s="201">
        <f>'Total par niveau, catég'!AD23</f>
        <v>0.10525109920306625</v>
      </c>
      <c r="E23" s="201">
        <f>'Total par niveau, catég'!AK23</f>
        <v>0.1135687315702168</v>
      </c>
      <c r="F23" s="201">
        <f>'Total par niveau, catég'!AR23</f>
        <v>0.10786948570519893</v>
      </c>
      <c r="G23" s="201">
        <f>'Total par niveau, catég'!AY23</f>
        <v>0.12313658914421731</v>
      </c>
      <c r="H23" s="201">
        <f>'Total par niveau, catég'!BF23</f>
        <v>0.11131658081811424</v>
      </c>
      <c r="I23" s="201">
        <f>'Total par niveau, catég'!BM23</f>
        <v>0.10456960653215917</v>
      </c>
      <c r="J23" s="201">
        <f>'Total par niveau, catég'!BT23</f>
        <v>0.1129061475300053</v>
      </c>
      <c r="K23" s="202">
        <f>'Total par niveau, catég'!CA23</f>
        <v>0.11197013459673172</v>
      </c>
      <c r="L23" s="203">
        <f>'Total par niveau, catég'!Q23</f>
        <v>9.5603813354272954E-2</v>
      </c>
      <c r="M23" s="202">
        <f>'Total par niveau, catég'!X23</f>
        <v>0.11854107731896978</v>
      </c>
      <c r="N23" s="201">
        <f>'Total par niveau, catég'!AE23</f>
        <v>0.12236884220601051</v>
      </c>
      <c r="O23" s="201">
        <f>'Total par niveau, catég'!AL23</f>
        <v>0.13520009645954348</v>
      </c>
      <c r="P23" s="201">
        <f>'Total par niveau, catég'!AS23</f>
        <v>0.12312439322013211</v>
      </c>
      <c r="Q23" s="201">
        <f>'Total par niveau, catég'!AZ23</f>
        <v>0.13096888578299928</v>
      </c>
      <c r="R23" s="201">
        <f>'Total par niveau, catég'!BG23</f>
        <v>0.1386452824878818</v>
      </c>
      <c r="S23" s="201">
        <f>'Total par niveau, catég'!BN23</f>
        <v>8.4592583519313827E-2</v>
      </c>
      <c r="T23" s="201">
        <f>'Total par niveau, catég'!BU23</f>
        <v>7.4179286729683186E-2</v>
      </c>
      <c r="U23" s="202">
        <f>'Total par niveau, catég'!CB23</f>
        <v>8.5417330728104798E-2</v>
      </c>
      <c r="V23" s="203">
        <f>'Total par niveau, catég'!R23</f>
        <v>9.6613174577910188E-2</v>
      </c>
      <c r="W23" s="202">
        <f>'Total par niveau, catég'!Y23</f>
        <v>0.12406276285274929</v>
      </c>
      <c r="X23" s="201">
        <f>'Total par niveau, catég'!AF23</f>
        <v>0.10243748506766519</v>
      </c>
      <c r="Y23" s="201">
        <f>'Total par niveau, catég'!AM23</f>
        <v>0.11025777039780729</v>
      </c>
      <c r="Z23" s="201">
        <f>'Total par niveau, catég'!AT23</f>
        <v>0.10744911148697138</v>
      </c>
      <c r="AA23" s="201">
        <f>'Total par niveau, catég'!BA23</f>
        <v>0.11628103148348139</v>
      </c>
      <c r="AB23" s="201">
        <f>'Total par niveau, catég'!BH23</f>
        <v>0.12283355349164236</v>
      </c>
      <c r="AC23" s="201">
        <f>'Total par niveau, catég'!BO23</f>
        <v>0.11931016882934826</v>
      </c>
      <c r="AD23" s="201">
        <f>'Total par niveau, catég'!BV23</f>
        <v>0.11246226850599025</v>
      </c>
      <c r="AE23" s="201">
        <f>'Total par niveau, catég'!CC23</f>
        <v>0.1187362572232907</v>
      </c>
      <c r="AF23" s="203">
        <f>'Total par niveau, catég'!S23</f>
        <v>0.10056206855445984</v>
      </c>
      <c r="AG23" s="201">
        <f>'Total par niveau, catég'!Z23</f>
        <v>0.11996935160862071</v>
      </c>
      <c r="AH23" s="201">
        <f>'Total par niveau, catég'!AG23</f>
        <v>0.11963466123234985</v>
      </c>
      <c r="AI23" s="201">
        <f>'Total par niveau, catég'!AN23</f>
        <v>0.1343051473558575</v>
      </c>
      <c r="AJ23" s="201">
        <f>'Total par niveau, catég'!AU23</f>
        <v>0.10683477459337554</v>
      </c>
      <c r="AK23" s="201">
        <f>'Total par niveau, catég'!BB23</f>
        <v>0.13664887417322671</v>
      </c>
      <c r="AL23" s="201">
        <f>'Total par niveau, catég'!BI23</f>
        <v>0.13853529467101988</v>
      </c>
      <c r="AM23" s="201">
        <f>'Total par niveau, catég'!BP23</f>
        <v>0.12878166415076711</v>
      </c>
      <c r="AN23" s="201">
        <f>'Total par niveau, catég'!BW23</f>
        <v>0.1310910522919172</v>
      </c>
      <c r="AO23" s="201">
        <f>'Total par niveau, catég'!CD23</f>
        <v>0.13124163605732853</v>
      </c>
      <c r="AP23" s="203">
        <f>'Total par niveau, catég'!T23</f>
        <v>0.11432139805187305</v>
      </c>
      <c r="AQ23" s="203">
        <f>'Total par niveau, catég'!AA23</f>
        <v>0.11344981061222746</v>
      </c>
      <c r="AR23" s="203">
        <f>'Total par niveau, catég'!AH23</f>
        <v>0.13132315252338694</v>
      </c>
      <c r="AS23" s="203">
        <f>'Total par niveau, catég'!AO23</f>
        <v>0.14933424117917246</v>
      </c>
      <c r="AT23" s="201">
        <f>'Total par niveau, catég'!AV23</f>
        <v>0.12567606998126787</v>
      </c>
      <c r="AU23" s="201">
        <f>'Total par niveau, catég'!BC23</f>
        <v>0.13986692482788426</v>
      </c>
      <c r="AV23" s="201">
        <f>'Total par niveau, catég'!BJ23</f>
        <v>0.13863214691523329</v>
      </c>
      <c r="AW23" s="201">
        <f>'Total par niveau, catég'!BQ23</f>
        <v>0.13842509394638197</v>
      </c>
      <c r="AX23" s="201">
        <f>'Total par niveau, catég'!BX23</f>
        <v>0.11522172952651523</v>
      </c>
      <c r="AY23" s="201">
        <f>'Total par niveau, catég'!CE23</f>
        <v>0.13085519582093433</v>
      </c>
      <c r="AZ23" s="203">
        <f>'Total par niveau, catég'!U23</f>
        <v>0.11792197177148982</v>
      </c>
      <c r="BA23" s="203">
        <f>'Total par niveau, catég'!AB23</f>
        <v>0.14029003000521634</v>
      </c>
      <c r="BB23" s="203">
        <f>'Total par niveau, catég'!AI23</f>
        <v>0.139886157550308</v>
      </c>
      <c r="BC23" s="203">
        <f>'Total par niveau, catég'!AP23</f>
        <v>0.15691086221214359</v>
      </c>
      <c r="BD23" s="203">
        <f>'Total par niveau, catég'!AW23</f>
        <v>0.14362333989464354</v>
      </c>
      <c r="BE23" s="203">
        <f>'Total par niveau, catég'!BD23</f>
        <v>0.14630725329552324</v>
      </c>
      <c r="BF23" s="203">
        <f>'Total par niveau, catég'!BK23</f>
        <v>0.14320668149344354</v>
      </c>
      <c r="BG23" s="203">
        <f>'Total par niveau, catég'!BR23</f>
        <v>0.15486465049795109</v>
      </c>
      <c r="BH23" s="218">
        <f>'Total par niveau, catég'!BY23</f>
        <v>0.13728580393900452</v>
      </c>
      <c r="BI23" s="203">
        <f>'Total par niveau, catég'!CF23</f>
        <v>0.15236479755751031</v>
      </c>
      <c r="BJ23" s="203">
        <f>'Total par niveau, catég'!V23</f>
        <v>0.1270796687366515</v>
      </c>
      <c r="BK23" s="203">
        <f>'Total par niveau, catég'!AC23</f>
        <v>0.13728257404412333</v>
      </c>
      <c r="BL23" s="203">
        <f>'Total par niveau, catég'!AJ23</f>
        <v>0.133578630156553</v>
      </c>
      <c r="BM23" s="203">
        <f>'Total par niveau, catég'!AQ23</f>
        <v>0.14267551217178159</v>
      </c>
      <c r="BN23" s="203">
        <f>'Total par niveau, catég'!AX23</f>
        <v>0.14845476309395345</v>
      </c>
      <c r="BO23" s="203">
        <f>'Total par niveau, catég'!BE23</f>
        <v>0.14460730035776589</v>
      </c>
      <c r="BP23" s="203">
        <f>'Total par niveau, catég'!BL23</f>
        <v>0.13687827886697904</v>
      </c>
      <c r="BQ23" s="203">
        <f>'Total par niveau, catég'!BS23</f>
        <v>0.17341278012822309</v>
      </c>
      <c r="BR23" s="203">
        <f>'Total par niveau, catég'!BZ23</f>
        <v>0.15174373323090187</v>
      </c>
      <c r="BS23" s="203">
        <f>'Total par niveau, catég'!CG23</f>
        <v>0.12835053721152187</v>
      </c>
    </row>
    <row r="24" spans="1:71" s="8" customFormat="1" ht="13.8" thickBot="1" x14ac:dyDescent="0.3">
      <c r="A24" s="195" t="s">
        <v>31</v>
      </c>
      <c r="B24" s="198">
        <f>'Total par niveau, catég'!P24</f>
        <v>4.5590002170277963E-2</v>
      </c>
      <c r="C24" s="196">
        <f>'Total par niveau, catég'!W24</f>
        <v>6.3090326019116405E-2</v>
      </c>
      <c r="D24" s="196">
        <f>'Total par niveau, catég'!AD24</f>
        <v>7.4459147299807363E-2</v>
      </c>
      <c r="E24" s="196">
        <f>'Total par niveau, catég'!AK24</f>
        <v>7.7208888739136255E-2</v>
      </c>
      <c r="F24" s="196">
        <f>'Total par niveau, catég'!AR24</f>
        <v>8.2861321543738056E-2</v>
      </c>
      <c r="G24" s="196">
        <f>'Total par niveau, catég'!AY24</f>
        <v>9.4314220132711901E-2</v>
      </c>
      <c r="H24" s="196">
        <f>'Total par niveau, catég'!BF24</f>
        <v>7.7995303246406605E-2</v>
      </c>
      <c r="I24" s="196">
        <f>'Total par niveau, catég'!BM24</f>
        <v>7.1340543356446559E-2</v>
      </c>
      <c r="J24" s="196">
        <f>'Total par niveau, catég'!BT24</f>
        <v>7.551915952164856E-2</v>
      </c>
      <c r="K24" s="197">
        <f>'Total par niveau, catég'!CA24</f>
        <v>6.1817397656021032E-2</v>
      </c>
      <c r="L24" s="198">
        <f>'Total par niveau, catég'!Q24</f>
        <v>4.7805461670948762E-2</v>
      </c>
      <c r="M24" s="197">
        <f>'Total par niveau, catég'!X24</f>
        <v>6.5642854059196301E-2</v>
      </c>
      <c r="N24" s="196">
        <f>'Total par niveau, catég'!AE24</f>
        <v>7.1601321313454286E-2</v>
      </c>
      <c r="O24" s="196">
        <f>'Total par niveau, catég'!AL24</f>
        <v>7.7105897401123669E-2</v>
      </c>
      <c r="P24" s="196">
        <f>'Total par niveau, catég'!AS24</f>
        <v>8.455047608549815E-2</v>
      </c>
      <c r="Q24" s="196">
        <f>'Total par niveau, catég'!AZ24</f>
        <v>9.2503333951950303E-2</v>
      </c>
      <c r="R24" s="196">
        <f>'Total par niveau, catég'!BG24</f>
        <v>8.5230393978097577E-2</v>
      </c>
      <c r="S24" s="196">
        <f>'Total par niveau, catég'!BN24</f>
        <v>4.2184742669452359E-2</v>
      </c>
      <c r="T24" s="196">
        <f>'Total par niveau, catég'!BU24</f>
        <v>3.7273663455752157E-2</v>
      </c>
      <c r="U24" s="197">
        <f>'Total par niveau, catég'!CB24</f>
        <v>4.378104491285336E-2</v>
      </c>
      <c r="V24" s="198">
        <f>'Total par niveau, catég'!R24</f>
        <v>5.187132861104829E-2</v>
      </c>
      <c r="W24" s="197">
        <f>'Total par niveau, catég'!Y24</f>
        <v>8.2923581692534817E-2</v>
      </c>
      <c r="X24" s="196">
        <f>'Total par niveau, catég'!AF24</f>
        <v>6.0729897964612027E-2</v>
      </c>
      <c r="Y24" s="196">
        <f>'Total par niveau, catég'!AM24</f>
        <v>6.5022044347231397E-2</v>
      </c>
      <c r="Z24" s="196">
        <f>'Total par niveau, catég'!AT24</f>
        <v>6.6084298295017357E-2</v>
      </c>
      <c r="AA24" s="196">
        <f>'Total par niveau, catég'!BA24</f>
        <v>7.342086627799603E-2</v>
      </c>
      <c r="AB24" s="196">
        <f>'Total par niveau, catég'!BH24</f>
        <v>7.5591172573130527E-2</v>
      </c>
      <c r="AC24" s="196">
        <f>'Total par niveau, catég'!BO24</f>
        <v>6.6076251372397296E-2</v>
      </c>
      <c r="AD24" s="196">
        <f>'Total par niveau, catég'!BV24</f>
        <v>7.0787187738208787E-2</v>
      </c>
      <c r="AE24" s="196">
        <f>'Total par niveau, catég'!CC24</f>
        <v>6.4077858191661591E-2</v>
      </c>
      <c r="AF24" s="198">
        <f>'Total par niveau, catég'!S24</f>
        <v>5.5284140791890264E-2</v>
      </c>
      <c r="AG24" s="196">
        <f>'Total par niveau, catég'!Z24</f>
        <v>7.6208156524639636E-2</v>
      </c>
      <c r="AH24" s="196">
        <f>'Total par niveau, catég'!AG24</f>
        <v>8.7101055703164454E-2</v>
      </c>
      <c r="AI24" s="196">
        <f>'Total par niveau, catég'!AN24</f>
        <v>8.6402862963042781E-2</v>
      </c>
      <c r="AJ24" s="196">
        <f>'Total par niveau, catég'!AU24</f>
        <v>9.0750688758054046E-2</v>
      </c>
      <c r="AK24" s="196">
        <f>'Total par niveau, catég'!BB24</f>
        <v>9.9051027745668263E-2</v>
      </c>
      <c r="AL24" s="196">
        <f>'Total par niveau, catég'!BI24</f>
        <v>9.2591861351816337E-2</v>
      </c>
      <c r="AM24" s="196">
        <f>'Total par niveau, catég'!BP24</f>
        <v>7.9184087243440032E-2</v>
      </c>
      <c r="AN24" s="196">
        <f>'Total par niveau, catég'!BW24</f>
        <v>8.343277380099505E-2</v>
      </c>
      <c r="AO24" s="196">
        <f>'Total par niveau, catég'!CD24</f>
        <v>7.2664254718839097E-2</v>
      </c>
      <c r="AP24" s="198">
        <f>'Total par niveau, catég'!T24</f>
        <v>6.2023513654592674E-2</v>
      </c>
      <c r="AQ24" s="198">
        <f>'Total par niveau, catég'!AA24</f>
        <v>7.7623408507020736E-2</v>
      </c>
      <c r="AR24" s="198">
        <f>'Total par niveau, catég'!AH24</f>
        <v>8.1864174021966565E-2</v>
      </c>
      <c r="AS24" s="198">
        <f>'Total par niveau, catég'!AO24</f>
        <v>0.10067925097588669</v>
      </c>
      <c r="AT24" s="196">
        <f>'Total par niveau, catég'!AV24</f>
        <v>8.5123045106535636E-2</v>
      </c>
      <c r="AU24" s="196">
        <f>'Total par niveau, catég'!BC24</f>
        <v>9.2440359621826826E-2</v>
      </c>
      <c r="AV24" s="196">
        <f>'Total par niveau, catég'!BJ24</f>
        <v>8.686889457564792E-2</v>
      </c>
      <c r="AW24" s="196">
        <f>'Total par niveau, catég'!BQ24</f>
        <v>9.1432839583024894E-2</v>
      </c>
      <c r="AX24" s="196">
        <f>'Total par niveau, catég'!BX24</f>
        <v>7.7340545926167362E-2</v>
      </c>
      <c r="AY24" s="196">
        <f>'Total par niveau, catég'!CE24</f>
        <v>7.7846226207584496E-2</v>
      </c>
      <c r="AZ24" s="198">
        <f>'Total par niveau, catég'!U24</f>
        <v>6.8094695311969586E-2</v>
      </c>
      <c r="BA24" s="198">
        <f>'Total par niveau, catég'!AB24</f>
        <v>8.1822790803714587E-2</v>
      </c>
      <c r="BB24" s="198">
        <f>'Total par niveau, catég'!AI24</f>
        <v>8.9099815144386113E-2</v>
      </c>
      <c r="BC24" s="198">
        <f>'Total par niveau, catég'!AP24</f>
        <v>0.10181083381558219</v>
      </c>
      <c r="BD24" s="198">
        <f>'Total par niveau, catég'!AW24</f>
        <v>9.614540640571137E-2</v>
      </c>
      <c r="BE24" s="198">
        <f>'Total par niveau, catég'!BD24</f>
        <v>9.7832216267643796E-2</v>
      </c>
      <c r="BF24" s="198">
        <f>'Total par niveau, catég'!BK24</f>
        <v>8.8936714306388109E-2</v>
      </c>
      <c r="BG24" s="198">
        <f>'Total par niveau, catég'!BR24</f>
        <v>9.4121019268061296E-2</v>
      </c>
      <c r="BH24" s="219">
        <f>'Total par niveau, catég'!BY24</f>
        <v>8.4037883486439632E-2</v>
      </c>
      <c r="BI24" s="198">
        <f>'Total par niveau, catég'!CF24</f>
        <v>8.3394460341810722E-2</v>
      </c>
      <c r="BJ24" s="198">
        <f>'Total par niveau, catég'!V24</f>
        <v>6.9726264718138226E-2</v>
      </c>
      <c r="BK24" s="198">
        <f>'Total par niveau, catég'!AC24</f>
        <v>7.9985962891231457E-2</v>
      </c>
      <c r="BL24" s="198">
        <f>'Total par niveau, catég'!AJ24</f>
        <v>8.2900262964745106E-2</v>
      </c>
      <c r="BM24" s="198">
        <f>'Total par niveau, catég'!AQ24</f>
        <v>9.3253338712313311E-2</v>
      </c>
      <c r="BN24" s="198">
        <f>'Total par niveau, catég'!AX24</f>
        <v>0.10025701174274133</v>
      </c>
      <c r="BO24" s="198">
        <f>'Total par niveau, catég'!BE24</f>
        <v>9.6986417569115829E-2</v>
      </c>
      <c r="BP24" s="198">
        <f>'Total par niveau, catég'!BL24</f>
        <v>8.5687011665541615E-2</v>
      </c>
      <c r="BQ24" s="198">
        <f>'Total par niveau, catég'!BS24</f>
        <v>9.0003958253882216E-2</v>
      </c>
      <c r="BR24" s="198">
        <f>'Total par niveau, catég'!BZ24</f>
        <v>7.8152649377783392E-2</v>
      </c>
      <c r="BS24" s="198">
        <f>'Total par niveau, catég'!CG24</f>
        <v>7.5326154493418229E-2</v>
      </c>
    </row>
    <row r="27" spans="1:71" x14ac:dyDescent="0.25">
      <c r="A27" s="169" t="s">
        <v>132</v>
      </c>
      <c r="B27" s="169"/>
      <c r="C27" s="169"/>
      <c r="D27" s="169"/>
      <c r="E27" s="169"/>
      <c r="F27" s="169"/>
      <c r="G27" s="169"/>
      <c r="H27" s="92"/>
      <c r="I27" s="92"/>
      <c r="J27" s="92"/>
      <c r="K27"/>
      <c r="L27" s="169"/>
      <c r="M27" s="169"/>
      <c r="N27" s="169"/>
      <c r="O27" s="169"/>
      <c r="P27" s="169"/>
      <c r="Q27" s="169"/>
      <c r="R27" s="92"/>
      <c r="S27" s="92"/>
      <c r="T27" s="92"/>
      <c r="U27"/>
      <c r="V27" s="169"/>
      <c r="W27" s="169"/>
      <c r="X27" s="169"/>
      <c r="Y27" s="169"/>
      <c r="Z27" s="169"/>
      <c r="AA27" s="169"/>
      <c r="AB27" s="92"/>
      <c r="AC27" s="92"/>
      <c r="AD27" s="92"/>
      <c r="AE27"/>
      <c r="AF27" s="169"/>
      <c r="AG27" s="169"/>
      <c r="AH27" s="169"/>
      <c r="AI27" s="169"/>
      <c r="AJ27" s="169"/>
      <c r="AK27" s="169"/>
      <c r="AL27" s="92"/>
      <c r="AM27" s="92"/>
      <c r="AN27" s="92"/>
      <c r="AO27"/>
      <c r="AP27" s="169"/>
      <c r="AQ27" s="169"/>
      <c r="AR27" s="169"/>
      <c r="AS27" s="169"/>
      <c r="AT27" s="169"/>
      <c r="AU27" s="92"/>
      <c r="AV27" s="92"/>
      <c r="AW27" s="92"/>
      <c r="AX27" s="92"/>
      <c r="AY27"/>
      <c r="AZ27" s="169"/>
      <c r="BA27" s="169"/>
      <c r="BB27" s="169"/>
      <c r="BC27" s="169"/>
      <c r="BD27" s="169"/>
      <c r="BE27" s="169"/>
      <c r="BF27" s="169"/>
      <c r="BG27" s="169"/>
      <c r="BH27" s="169"/>
      <c r="BI27" s="169"/>
      <c r="BJ27" s="169"/>
      <c r="BK27" s="169"/>
      <c r="BL27" s="169"/>
      <c r="BM27" s="169"/>
      <c r="BN27" s="169"/>
      <c r="BO27" s="169"/>
      <c r="BP27" s="169"/>
      <c r="BQ27" s="169"/>
      <c r="BR27" s="169"/>
      <c r="BS27" s="169"/>
    </row>
    <row r="28" spans="1:71" s="178" customFormat="1" ht="25.95" customHeight="1" x14ac:dyDescent="0.25">
      <c r="A28" s="174" t="s">
        <v>133</v>
      </c>
      <c r="B28" s="175" t="str">
        <f>B3</f>
        <v>2018/09</v>
      </c>
      <c r="C28" s="175" t="str">
        <f t="shared" ref="C28:BN28" si="3">C3</f>
        <v>2018/10</v>
      </c>
      <c r="D28" s="175" t="str">
        <f t="shared" si="3"/>
        <v>2018/11</v>
      </c>
      <c r="E28" s="175" t="str">
        <f t="shared" si="3"/>
        <v>2018/12</v>
      </c>
      <c r="F28" s="175" t="str">
        <f t="shared" si="3"/>
        <v>2019/01</v>
      </c>
      <c r="G28" s="175" t="str">
        <f t="shared" si="3"/>
        <v>2019/02</v>
      </c>
      <c r="H28" s="175" t="str">
        <f t="shared" si="3"/>
        <v>2019/03</v>
      </c>
      <c r="I28" s="175" t="str">
        <f t="shared" si="3"/>
        <v>2019/04</v>
      </c>
      <c r="J28" s="175" t="str">
        <f t="shared" si="3"/>
        <v>2019/05</v>
      </c>
      <c r="K28" s="175" t="str">
        <f t="shared" si="3"/>
        <v>2019/06</v>
      </c>
      <c r="L28" s="175" t="str">
        <f t="shared" si="3"/>
        <v>2019/09</v>
      </c>
      <c r="M28" s="175" t="str">
        <f t="shared" si="3"/>
        <v>2019/10</v>
      </c>
      <c r="N28" s="175" t="str">
        <f t="shared" si="3"/>
        <v>2019/11</v>
      </c>
      <c r="O28" s="175" t="str">
        <f t="shared" si="3"/>
        <v>2019/12</v>
      </c>
      <c r="P28" s="175" t="str">
        <f t="shared" si="3"/>
        <v>2020/01</v>
      </c>
      <c r="Q28" s="175" t="str">
        <f t="shared" si="3"/>
        <v>2020/02</v>
      </c>
      <c r="R28" s="175" t="str">
        <f t="shared" si="3"/>
        <v>2020/03</v>
      </c>
      <c r="S28" s="175" t="str">
        <f t="shared" si="3"/>
        <v>2020/04</v>
      </c>
      <c r="T28" s="175" t="str">
        <f t="shared" si="3"/>
        <v>2020/05</v>
      </c>
      <c r="U28" s="175" t="str">
        <f t="shared" si="3"/>
        <v>2020/06</v>
      </c>
      <c r="V28" s="175" t="str">
        <f t="shared" si="3"/>
        <v>2020/09</v>
      </c>
      <c r="W28" s="175" t="str">
        <f t="shared" si="3"/>
        <v>2020/10</v>
      </c>
      <c r="X28" s="175" t="str">
        <f t="shared" si="3"/>
        <v>2020/11</v>
      </c>
      <c r="Y28" s="175" t="str">
        <f t="shared" si="3"/>
        <v>2020/12</v>
      </c>
      <c r="Z28" s="175" t="str">
        <f t="shared" si="3"/>
        <v>2021/01</v>
      </c>
      <c r="AA28" s="175" t="str">
        <f t="shared" si="3"/>
        <v>2021/02</v>
      </c>
      <c r="AB28" s="175" t="str">
        <f t="shared" si="3"/>
        <v>2021/03</v>
      </c>
      <c r="AC28" s="175" t="str">
        <f t="shared" si="3"/>
        <v>2021/04</v>
      </c>
      <c r="AD28" s="175" t="str">
        <f t="shared" si="3"/>
        <v>2021/05</v>
      </c>
      <c r="AE28" s="175" t="str">
        <f t="shared" si="3"/>
        <v>2021/06</v>
      </c>
      <c r="AF28" s="175" t="str">
        <f t="shared" si="3"/>
        <v>2021/09</v>
      </c>
      <c r="AG28" s="175" t="str">
        <f t="shared" si="3"/>
        <v>2021/10</v>
      </c>
      <c r="AH28" s="175" t="str">
        <f t="shared" si="3"/>
        <v>2021/11</v>
      </c>
      <c r="AI28" s="175" t="str">
        <f t="shared" si="3"/>
        <v>2021/12</v>
      </c>
      <c r="AJ28" s="175" t="str">
        <f t="shared" si="3"/>
        <v>2022/01</v>
      </c>
      <c r="AK28" s="175" t="str">
        <f t="shared" si="3"/>
        <v>2022/02</v>
      </c>
      <c r="AL28" s="175" t="str">
        <f t="shared" si="3"/>
        <v>2022/03</v>
      </c>
      <c r="AM28" s="175" t="str">
        <f t="shared" si="3"/>
        <v>2022/04</v>
      </c>
      <c r="AN28" s="175" t="str">
        <f t="shared" si="3"/>
        <v>2022/05</v>
      </c>
      <c r="AO28" s="175" t="str">
        <f t="shared" si="3"/>
        <v>2022/06</v>
      </c>
      <c r="AP28" s="175" t="str">
        <f t="shared" si="3"/>
        <v>2022/09</v>
      </c>
      <c r="AQ28" s="175" t="str">
        <f t="shared" si="3"/>
        <v>2022/10</v>
      </c>
      <c r="AR28" s="175" t="str">
        <f t="shared" si="3"/>
        <v>2022/11</v>
      </c>
      <c r="AS28" s="175" t="str">
        <f t="shared" si="3"/>
        <v>2022/12</v>
      </c>
      <c r="AT28" s="175" t="str">
        <f t="shared" si="3"/>
        <v>2023/01</v>
      </c>
      <c r="AU28" s="175" t="str">
        <f t="shared" si="3"/>
        <v>2023/02</v>
      </c>
      <c r="AV28" s="175" t="str">
        <f t="shared" si="3"/>
        <v>2023/03</v>
      </c>
      <c r="AW28" s="175" t="str">
        <f t="shared" si="3"/>
        <v>2023/04</v>
      </c>
      <c r="AX28" s="175" t="str">
        <f t="shared" si="3"/>
        <v>2023/05</v>
      </c>
      <c r="AY28" s="175" t="str">
        <f t="shared" si="3"/>
        <v>2023/06</v>
      </c>
      <c r="AZ28" s="175" t="str">
        <f t="shared" si="3"/>
        <v>2023/09</v>
      </c>
      <c r="BA28" s="175" t="str">
        <f t="shared" si="3"/>
        <v>2023/10</v>
      </c>
      <c r="BB28" s="175" t="str">
        <f t="shared" si="3"/>
        <v>2023/11</v>
      </c>
      <c r="BC28" s="175" t="str">
        <f t="shared" si="3"/>
        <v>2023/12</v>
      </c>
      <c r="BD28" s="175" t="str">
        <f t="shared" si="3"/>
        <v>2024/01</v>
      </c>
      <c r="BE28" s="175" t="str">
        <f t="shared" si="3"/>
        <v>2024/02</v>
      </c>
      <c r="BF28" s="175" t="str">
        <f t="shared" si="3"/>
        <v>2024/03</v>
      </c>
      <c r="BG28" s="175" t="str">
        <f t="shared" si="3"/>
        <v>2024/04</v>
      </c>
      <c r="BH28" s="175" t="str">
        <f t="shared" si="3"/>
        <v>2024/05</v>
      </c>
      <c r="BI28" s="175" t="str">
        <f t="shared" si="3"/>
        <v>2024/06</v>
      </c>
      <c r="BJ28" s="175" t="str">
        <f t="shared" si="3"/>
        <v>2024/09</v>
      </c>
      <c r="BK28" s="175" t="str">
        <f t="shared" si="3"/>
        <v>2024/10</v>
      </c>
      <c r="BL28" s="175" t="str">
        <f t="shared" si="3"/>
        <v>2024/11</v>
      </c>
      <c r="BM28" s="175" t="str">
        <f t="shared" si="3"/>
        <v>2024/12</v>
      </c>
      <c r="BN28" s="175" t="str">
        <f t="shared" si="3"/>
        <v>2025/01</v>
      </c>
      <c r="BO28" s="175" t="str">
        <f t="shared" ref="BO28:BQ28" si="4">BO3</f>
        <v>2025/02</v>
      </c>
      <c r="BP28" s="175" t="str">
        <f t="shared" si="4"/>
        <v>2025/03</v>
      </c>
      <c r="BQ28" s="175" t="str">
        <f t="shared" si="4"/>
        <v>2025/04</v>
      </c>
      <c r="BR28" s="175" t="str">
        <f t="shared" ref="BR28:BS28" si="5">BR3</f>
        <v>2025/05</v>
      </c>
      <c r="BS28" s="175" t="str">
        <f t="shared" si="5"/>
        <v>2025/06</v>
      </c>
    </row>
    <row r="29" spans="1:71" s="8" customFormat="1" x14ac:dyDescent="0.25">
      <c r="A29" s="170" t="s">
        <v>134</v>
      </c>
      <c r="B29" s="171">
        <f t="shared" ref="B29" si="6">B24</f>
        <v>4.5590002170277963E-2</v>
      </c>
      <c r="C29" s="171">
        <f t="shared" ref="C29:BC29" si="7">C24</f>
        <v>6.3090326019116405E-2</v>
      </c>
      <c r="D29" s="171">
        <f t="shared" si="7"/>
        <v>7.4459147299807363E-2</v>
      </c>
      <c r="E29" s="171">
        <f t="shared" si="7"/>
        <v>7.7208888739136255E-2</v>
      </c>
      <c r="F29" s="171">
        <f t="shared" si="7"/>
        <v>8.2861321543738056E-2</v>
      </c>
      <c r="G29" s="171">
        <f t="shared" si="7"/>
        <v>9.4314220132711901E-2</v>
      </c>
      <c r="H29" s="171">
        <f t="shared" si="7"/>
        <v>7.7995303246406605E-2</v>
      </c>
      <c r="I29" s="171">
        <f t="shared" si="7"/>
        <v>7.1340543356446559E-2</v>
      </c>
      <c r="J29" s="171">
        <f t="shared" si="7"/>
        <v>7.551915952164856E-2</v>
      </c>
      <c r="K29" s="171">
        <f t="shared" si="7"/>
        <v>6.1817397656021032E-2</v>
      </c>
      <c r="L29" s="171">
        <f>L24</f>
        <v>4.7805461670948762E-2</v>
      </c>
      <c r="M29" s="171">
        <f t="shared" si="7"/>
        <v>6.5642854059196301E-2</v>
      </c>
      <c r="N29" s="171">
        <f t="shared" si="7"/>
        <v>7.1601321313454286E-2</v>
      </c>
      <c r="O29" s="171">
        <f t="shared" si="7"/>
        <v>7.7105897401123669E-2</v>
      </c>
      <c r="P29" s="171">
        <f t="shared" si="7"/>
        <v>8.455047608549815E-2</v>
      </c>
      <c r="Q29" s="171">
        <f t="shared" si="7"/>
        <v>9.2503333951950303E-2</v>
      </c>
      <c r="R29" s="171">
        <f t="shared" si="7"/>
        <v>8.5230393978097577E-2</v>
      </c>
      <c r="S29" s="171">
        <f t="shared" si="7"/>
        <v>4.2184742669452359E-2</v>
      </c>
      <c r="T29" s="171">
        <f t="shared" si="7"/>
        <v>3.7273663455752157E-2</v>
      </c>
      <c r="U29" s="171">
        <f t="shared" si="7"/>
        <v>4.378104491285336E-2</v>
      </c>
      <c r="V29" s="171">
        <f>V24</f>
        <v>5.187132861104829E-2</v>
      </c>
      <c r="W29" s="171">
        <f t="shared" si="7"/>
        <v>8.2923581692534817E-2</v>
      </c>
      <c r="X29" s="171">
        <f t="shared" si="7"/>
        <v>6.0729897964612027E-2</v>
      </c>
      <c r="Y29" s="171">
        <f t="shared" si="7"/>
        <v>6.5022044347231397E-2</v>
      </c>
      <c r="Z29" s="171">
        <f t="shared" si="7"/>
        <v>6.6084298295017357E-2</v>
      </c>
      <c r="AA29" s="171">
        <f t="shared" si="7"/>
        <v>7.342086627799603E-2</v>
      </c>
      <c r="AB29" s="171">
        <f t="shared" si="7"/>
        <v>7.5591172573130527E-2</v>
      </c>
      <c r="AC29" s="171">
        <f t="shared" si="7"/>
        <v>6.6076251372397296E-2</v>
      </c>
      <c r="AD29" s="171">
        <f t="shared" si="7"/>
        <v>7.0787187738208787E-2</v>
      </c>
      <c r="AE29" s="171">
        <f t="shared" si="7"/>
        <v>6.4077858191661591E-2</v>
      </c>
      <c r="AF29" s="171">
        <f>AF24</f>
        <v>5.5284140791890264E-2</v>
      </c>
      <c r="AG29" s="171">
        <f t="shared" si="7"/>
        <v>7.6208156524639636E-2</v>
      </c>
      <c r="AH29" s="171">
        <f t="shared" si="7"/>
        <v>8.7101055703164454E-2</v>
      </c>
      <c r="AI29" s="171">
        <f t="shared" si="7"/>
        <v>8.6402862963042781E-2</v>
      </c>
      <c r="AJ29" s="171">
        <f t="shared" si="7"/>
        <v>9.0750688758054046E-2</v>
      </c>
      <c r="AK29" s="171">
        <f t="shared" si="7"/>
        <v>9.9051027745668263E-2</v>
      </c>
      <c r="AL29" s="171">
        <f t="shared" si="7"/>
        <v>9.2591861351816337E-2</v>
      </c>
      <c r="AM29" s="171">
        <f t="shared" si="7"/>
        <v>7.9184087243440032E-2</v>
      </c>
      <c r="AN29" s="171">
        <f t="shared" si="7"/>
        <v>8.343277380099505E-2</v>
      </c>
      <c r="AO29" s="171">
        <f t="shared" si="7"/>
        <v>7.2664254718839097E-2</v>
      </c>
      <c r="AP29" s="171">
        <f>AP24</f>
        <v>6.2023513654592674E-2</v>
      </c>
      <c r="AQ29" s="171">
        <f t="shared" si="7"/>
        <v>7.7623408507020736E-2</v>
      </c>
      <c r="AR29" s="171">
        <f t="shared" si="7"/>
        <v>8.1864174021966565E-2</v>
      </c>
      <c r="AS29" s="171">
        <f t="shared" si="7"/>
        <v>0.10067925097588669</v>
      </c>
      <c r="AT29" s="171">
        <f t="shared" si="7"/>
        <v>8.5123045106535636E-2</v>
      </c>
      <c r="AU29" s="171">
        <f t="shared" si="7"/>
        <v>9.2440359621826826E-2</v>
      </c>
      <c r="AV29" s="171">
        <f t="shared" si="7"/>
        <v>8.686889457564792E-2</v>
      </c>
      <c r="AW29" s="171">
        <f t="shared" si="7"/>
        <v>9.1432839583024894E-2</v>
      </c>
      <c r="AX29" s="171">
        <f t="shared" si="7"/>
        <v>7.7340545926167362E-2</v>
      </c>
      <c r="AY29" s="171">
        <f t="shared" si="7"/>
        <v>7.7846226207584496E-2</v>
      </c>
      <c r="AZ29" s="171">
        <f>AZ24</f>
        <v>6.8094695311969586E-2</v>
      </c>
      <c r="BA29" s="171">
        <f t="shared" si="7"/>
        <v>8.1822790803714587E-2</v>
      </c>
      <c r="BB29" s="171">
        <f>BL24</f>
        <v>8.2900262964745106E-2</v>
      </c>
      <c r="BC29" s="171">
        <f t="shared" si="7"/>
        <v>0.10181083381558219</v>
      </c>
      <c r="BD29" s="171">
        <f t="shared" ref="BD29:BE29" si="8">BD24</f>
        <v>9.614540640571137E-2</v>
      </c>
      <c r="BE29" s="171">
        <f t="shared" si="8"/>
        <v>9.7832216267643796E-2</v>
      </c>
      <c r="BF29" s="171">
        <f t="shared" ref="BF29:BG29" si="9">BF24</f>
        <v>8.8936714306388109E-2</v>
      </c>
      <c r="BG29" s="171">
        <f t="shared" si="9"/>
        <v>9.4121019268061296E-2</v>
      </c>
      <c r="BH29" s="171">
        <f t="shared" ref="BH29" si="10">BH24</f>
        <v>8.4037883486439632E-2</v>
      </c>
      <c r="BI29" s="171">
        <f>BI24</f>
        <v>8.3394460341810722E-2</v>
      </c>
      <c r="BJ29" s="171">
        <f t="shared" ref="BJ29" si="11">BJ24</f>
        <v>6.9726264718138226E-2</v>
      </c>
      <c r="BK29" s="171">
        <f t="shared" ref="BK29:BL29" si="12">BK24</f>
        <v>7.9985962891231457E-2</v>
      </c>
      <c r="BL29" s="171">
        <f t="shared" si="12"/>
        <v>8.2900262964745106E-2</v>
      </c>
      <c r="BM29" s="171">
        <f t="shared" ref="BM29:BN29" si="13">BM24</f>
        <v>9.3253338712313311E-2</v>
      </c>
      <c r="BN29" s="171">
        <f t="shared" si="13"/>
        <v>0.10025701174274133</v>
      </c>
      <c r="BO29" s="171">
        <f t="shared" ref="BO29:BP29" si="14">BO24</f>
        <v>9.6986417569115829E-2</v>
      </c>
      <c r="BP29" s="171">
        <f t="shared" si="14"/>
        <v>8.5687011665541615E-2</v>
      </c>
      <c r="BQ29" s="171">
        <f t="shared" ref="BQ29:BS29" si="15">BQ24</f>
        <v>9.0003958253882216E-2</v>
      </c>
      <c r="BR29" s="171">
        <f t="shared" si="15"/>
        <v>7.8152649377783392E-2</v>
      </c>
      <c r="BS29" s="171">
        <f t="shared" si="15"/>
        <v>7.5326154493418229E-2</v>
      </c>
    </row>
    <row r="30" spans="1:71" s="8" customFormat="1" x14ac:dyDescent="0.25">
      <c r="A30" s="170" t="s">
        <v>135</v>
      </c>
      <c r="B30" s="171">
        <f t="shared" ref="B30" si="16">B35/B34</f>
        <v>3.1323220320533258E-2</v>
      </c>
      <c r="C30" s="171">
        <f t="shared" ref="C30:BC30" si="17">C35/C34</f>
        <v>3.9474228675896381E-2</v>
      </c>
      <c r="D30" s="171">
        <f t="shared" si="17"/>
        <v>4.4007265216405952E-2</v>
      </c>
      <c r="E30" s="171">
        <f t="shared" si="17"/>
        <v>4.5887156156970088E-2</v>
      </c>
      <c r="F30" s="171">
        <f t="shared" si="17"/>
        <v>4.6397532944472138E-2</v>
      </c>
      <c r="G30" s="171">
        <f t="shared" si="17"/>
        <v>5.5235372255066972E-2</v>
      </c>
      <c r="H30" s="171">
        <f t="shared" si="17"/>
        <v>5.064905090020938E-2</v>
      </c>
      <c r="I30" s="171">
        <f t="shared" si="17"/>
        <v>4.7215917319926123E-2</v>
      </c>
      <c r="J30" s="171">
        <f t="shared" si="17"/>
        <v>5.3471002958838908E-2</v>
      </c>
      <c r="K30" s="171">
        <f t="shared" si="17"/>
        <v>5.0217973747954198E-2</v>
      </c>
      <c r="L30" s="171">
        <f>L35/L34</f>
        <v>3.0390485873623301E-2</v>
      </c>
      <c r="M30" s="171">
        <f t="shared" si="17"/>
        <v>3.6447383892291831E-2</v>
      </c>
      <c r="N30" s="171">
        <f t="shared" si="17"/>
        <v>3.9915324446090153E-2</v>
      </c>
      <c r="O30" s="171">
        <f t="shared" si="17"/>
        <v>4.1297049616972066E-2</v>
      </c>
      <c r="P30" s="171">
        <f t="shared" si="17"/>
        <v>4.2685187917817217E-2</v>
      </c>
      <c r="Q30" s="171">
        <f t="shared" si="17"/>
        <v>4.5870325091159229E-2</v>
      </c>
      <c r="R30" s="171">
        <f t="shared" si="17"/>
        <v>4.5616050766127979E-2</v>
      </c>
      <c r="S30" s="171">
        <f t="shared" si="17"/>
        <v>3.7052960779582103E-2</v>
      </c>
      <c r="T30" s="171">
        <f t="shared" si="17"/>
        <v>3.6226230153826706E-2</v>
      </c>
      <c r="U30" s="171">
        <f t="shared" si="17"/>
        <v>3.8686888159752422E-2</v>
      </c>
      <c r="V30" s="171">
        <f>V35/V34</f>
        <v>3.6904726770151129E-2</v>
      </c>
      <c r="W30" s="171">
        <f t="shared" si="17"/>
        <v>4.6089815947721054E-2</v>
      </c>
      <c r="X30" s="171">
        <f t="shared" si="17"/>
        <v>4.3372871653377693E-2</v>
      </c>
      <c r="Y30" s="171">
        <f t="shared" si="17"/>
        <v>4.5771294535487839E-2</v>
      </c>
      <c r="Z30" s="171">
        <f t="shared" si="17"/>
        <v>4.8427207971923882E-2</v>
      </c>
      <c r="AA30" s="171">
        <f t="shared" si="17"/>
        <v>5.0914194723818598E-2</v>
      </c>
      <c r="AB30" s="171">
        <f t="shared" si="17"/>
        <v>5.2435561664345327E-2</v>
      </c>
      <c r="AC30" s="171">
        <f t="shared" si="17"/>
        <v>4.778386052626709E-2</v>
      </c>
      <c r="AD30" s="171">
        <f t="shared" si="17"/>
        <v>5.1541853169386406E-2</v>
      </c>
      <c r="AE30" s="171">
        <f t="shared" si="17"/>
        <v>5.1516183992897542E-2</v>
      </c>
      <c r="AF30" s="171">
        <f>AF35/AF34</f>
        <v>3.3362671264276299E-2</v>
      </c>
      <c r="AG30" s="171">
        <f t="shared" si="17"/>
        <v>4.0958186049115615E-2</v>
      </c>
      <c r="AH30" s="171">
        <f t="shared" si="17"/>
        <v>4.1849800622005814E-2</v>
      </c>
      <c r="AI30" s="171">
        <f t="shared" si="17"/>
        <v>4.5649787428238657E-2</v>
      </c>
      <c r="AJ30" s="171">
        <f t="shared" si="17"/>
        <v>4.3959791793659671E-2</v>
      </c>
      <c r="AK30" s="171">
        <f t="shared" si="17"/>
        <v>5.0039643612190293E-2</v>
      </c>
      <c r="AL30" s="171">
        <f t="shared" si="17"/>
        <v>4.8231845293598113E-2</v>
      </c>
      <c r="AM30" s="171">
        <f t="shared" si="17"/>
        <v>4.5289901819253929E-2</v>
      </c>
      <c r="AN30" s="171">
        <f t="shared" si="17"/>
        <v>5.0020537116527264E-2</v>
      </c>
      <c r="AO30" s="171">
        <f t="shared" si="17"/>
        <v>4.9860699556210739E-2</v>
      </c>
      <c r="AP30" s="171">
        <f>AP35/AP34</f>
        <v>3.5513460363019653E-2</v>
      </c>
      <c r="AQ30" s="171">
        <f t="shared" si="17"/>
        <v>3.875014286794104E-2</v>
      </c>
      <c r="AR30" s="171">
        <f t="shared" si="17"/>
        <v>4.1215569807972953E-2</v>
      </c>
      <c r="AS30" s="171">
        <f t="shared" si="17"/>
        <v>4.5493229705235706E-2</v>
      </c>
      <c r="AT30" s="171">
        <f t="shared" si="17"/>
        <v>4.4409804026672259E-2</v>
      </c>
      <c r="AU30" s="171">
        <f t="shared" si="17"/>
        <v>4.7249897336407422E-2</v>
      </c>
      <c r="AV30" s="171">
        <f t="shared" si="17"/>
        <v>4.8162251151659723E-2</v>
      </c>
      <c r="AW30" s="171">
        <f t="shared" si="17"/>
        <v>5.1547007776698864E-2</v>
      </c>
      <c r="AX30" s="171">
        <f t="shared" si="17"/>
        <v>4.8183719801789107E-2</v>
      </c>
      <c r="AY30" s="171">
        <f t="shared" si="17"/>
        <v>5.1977416429737057E-2</v>
      </c>
      <c r="AZ30" s="171">
        <f>AZ35/AZ34</f>
        <v>4.0345778972734531E-2</v>
      </c>
      <c r="BA30" s="171">
        <f t="shared" si="17"/>
        <v>4.3707068218683497E-2</v>
      </c>
      <c r="BB30" s="171">
        <f t="shared" si="17"/>
        <v>4.7326991832155822E-2</v>
      </c>
      <c r="BC30" s="171">
        <f t="shared" si="17"/>
        <v>5.0260970683765165E-2</v>
      </c>
      <c r="BD30" s="171">
        <f t="shared" ref="BD30:BE30" si="18">BD35/BD34</f>
        <v>5.0413213377975469E-2</v>
      </c>
      <c r="BE30" s="171">
        <f t="shared" si="18"/>
        <v>5.4387142816734249E-2</v>
      </c>
      <c r="BF30" s="171">
        <f t="shared" ref="BF30:BG30" si="19">BF35/BF34</f>
        <v>5.2470955047801852E-2</v>
      </c>
      <c r="BG30" s="171">
        <f t="shared" si="19"/>
        <v>5.6034720431788643E-2</v>
      </c>
      <c r="BH30" s="171">
        <f t="shared" ref="BH30" si="20">BH35/BH34</f>
        <v>5.3455615933209875E-2</v>
      </c>
      <c r="BI30" s="171">
        <f>BI35/BI34</f>
        <v>5.6366160439803241E-2</v>
      </c>
      <c r="BJ30" s="171">
        <f t="shared" ref="BJ30" si="21">BJ35/BJ34</f>
        <v>4.3280347537172026E-2</v>
      </c>
      <c r="BK30" s="171">
        <f t="shared" ref="BK30:BL30" si="22">BK35/BK34</f>
        <v>4.5469924595677252E-2</v>
      </c>
      <c r="BL30" s="171">
        <f t="shared" si="22"/>
        <v>4.8152392652855432E-2</v>
      </c>
      <c r="BM30" s="171">
        <f t="shared" ref="BM30:BN30" si="23">BM35/BM34</f>
        <v>5.0417420178847122E-2</v>
      </c>
      <c r="BN30" s="171">
        <f t="shared" si="23"/>
        <v>5.1445172365474967E-2</v>
      </c>
      <c r="BO30" s="171">
        <f t="shared" ref="BO30:BP30" si="24">BO35/BO34</f>
        <v>5.3601861648555439E-2</v>
      </c>
      <c r="BP30" s="171">
        <f t="shared" si="24"/>
        <v>5.1968799037815101E-2</v>
      </c>
      <c r="BQ30" s="171">
        <f t="shared" ref="BQ30:BS30" si="25">BQ35/BQ34</f>
        <v>5.4302934493410428E-2</v>
      </c>
      <c r="BR30" s="171">
        <f t="shared" si="25"/>
        <v>5.2187649869044436E-2</v>
      </c>
      <c r="BS30" s="171">
        <f t="shared" si="25"/>
        <v>5.3675426303478532E-2</v>
      </c>
    </row>
    <row r="31" spans="1:71" s="185" customFormat="1" ht="10.199999999999999" x14ac:dyDescent="0.2">
      <c r="B31" s="186"/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4"/>
      <c r="S31" s="184"/>
      <c r="T31" s="184"/>
      <c r="U31" s="184"/>
      <c r="V31" s="184"/>
      <c r="W31" s="184"/>
      <c r="X31" s="184"/>
      <c r="Y31" s="184"/>
      <c r="Z31" s="184"/>
      <c r="AA31" s="184"/>
      <c r="AB31" s="184"/>
      <c r="AC31" s="184"/>
      <c r="AD31" s="184"/>
      <c r="AE31" s="184"/>
      <c r="AF31" s="184"/>
      <c r="AG31" s="184"/>
      <c r="AH31" s="184"/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  <c r="BI31" s="184"/>
      <c r="BJ31" s="184"/>
      <c r="BK31" s="184"/>
      <c r="BL31" s="184"/>
      <c r="BM31" s="184"/>
      <c r="BN31" s="184"/>
      <c r="BO31" s="184"/>
      <c r="BP31" s="184"/>
      <c r="BQ31" s="184"/>
      <c r="BR31" s="184"/>
      <c r="BS31" s="184"/>
    </row>
    <row r="32" spans="1:71" s="187" customFormat="1" ht="10.199999999999999" x14ac:dyDescent="0.2">
      <c r="B32" s="186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84"/>
      <c r="T32" s="184"/>
      <c r="U32" s="184"/>
      <c r="V32" s="184"/>
      <c r="W32" s="184"/>
      <c r="X32" s="184"/>
      <c r="Y32" s="184"/>
      <c r="Z32" s="184"/>
      <c r="AA32" s="184"/>
      <c r="AB32" s="184"/>
      <c r="AC32" s="184"/>
      <c r="AD32" s="184"/>
      <c r="AE32" s="184"/>
      <c r="AF32" s="184"/>
      <c r="AG32" s="184"/>
      <c r="AH32" s="184"/>
      <c r="AI32" s="184"/>
      <c r="AJ32" s="184"/>
      <c r="AK32" s="184"/>
      <c r="AL32" s="184"/>
      <c r="AM32" s="184"/>
      <c r="AN32" s="184"/>
      <c r="AO32" s="184"/>
      <c r="AP32" s="184"/>
      <c r="AQ32" s="184"/>
      <c r="AR32" s="184"/>
      <c r="AS32" s="184"/>
      <c r="AT32" s="184"/>
      <c r="AU32" s="184"/>
      <c r="AV32" s="184"/>
      <c r="AW32" s="184"/>
      <c r="AX32" s="18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  <c r="BI32" s="184"/>
      <c r="BJ32" s="184"/>
      <c r="BK32" s="184"/>
      <c r="BL32" s="184"/>
      <c r="BM32" s="184"/>
      <c r="BN32" s="184"/>
      <c r="BO32" s="184"/>
      <c r="BP32" s="184"/>
      <c r="BQ32" s="184"/>
      <c r="BR32" s="184"/>
      <c r="BS32" s="184"/>
    </row>
    <row r="33" spans="1:71" s="178" customFormat="1" ht="25.95" customHeight="1" x14ac:dyDescent="0.25">
      <c r="A33" s="174" t="s">
        <v>133</v>
      </c>
      <c r="B33" s="175" t="str">
        <f>B3</f>
        <v>2018/09</v>
      </c>
      <c r="C33" s="175" t="str">
        <f t="shared" ref="C33:BN33" si="26">C3</f>
        <v>2018/10</v>
      </c>
      <c r="D33" s="175" t="str">
        <f t="shared" si="26"/>
        <v>2018/11</v>
      </c>
      <c r="E33" s="175" t="str">
        <f t="shared" si="26"/>
        <v>2018/12</v>
      </c>
      <c r="F33" s="175" t="str">
        <f t="shared" si="26"/>
        <v>2019/01</v>
      </c>
      <c r="G33" s="175" t="str">
        <f t="shared" si="26"/>
        <v>2019/02</v>
      </c>
      <c r="H33" s="175" t="str">
        <f t="shared" si="26"/>
        <v>2019/03</v>
      </c>
      <c r="I33" s="175" t="str">
        <f t="shared" si="26"/>
        <v>2019/04</v>
      </c>
      <c r="J33" s="175" t="str">
        <f t="shared" si="26"/>
        <v>2019/05</v>
      </c>
      <c r="K33" s="175" t="str">
        <f t="shared" si="26"/>
        <v>2019/06</v>
      </c>
      <c r="L33" s="175" t="str">
        <f t="shared" si="26"/>
        <v>2019/09</v>
      </c>
      <c r="M33" s="175" t="str">
        <f t="shared" si="26"/>
        <v>2019/10</v>
      </c>
      <c r="N33" s="175" t="str">
        <f t="shared" si="26"/>
        <v>2019/11</v>
      </c>
      <c r="O33" s="175" t="str">
        <f t="shared" si="26"/>
        <v>2019/12</v>
      </c>
      <c r="P33" s="175" t="str">
        <f t="shared" si="26"/>
        <v>2020/01</v>
      </c>
      <c r="Q33" s="175" t="str">
        <f t="shared" si="26"/>
        <v>2020/02</v>
      </c>
      <c r="R33" s="175" t="str">
        <f t="shared" si="26"/>
        <v>2020/03</v>
      </c>
      <c r="S33" s="175" t="str">
        <f t="shared" si="26"/>
        <v>2020/04</v>
      </c>
      <c r="T33" s="175" t="str">
        <f t="shared" si="26"/>
        <v>2020/05</v>
      </c>
      <c r="U33" s="175" t="str">
        <f t="shared" si="26"/>
        <v>2020/06</v>
      </c>
      <c r="V33" s="175" t="str">
        <f t="shared" si="26"/>
        <v>2020/09</v>
      </c>
      <c r="W33" s="175" t="str">
        <f t="shared" si="26"/>
        <v>2020/10</v>
      </c>
      <c r="X33" s="175" t="str">
        <f t="shared" si="26"/>
        <v>2020/11</v>
      </c>
      <c r="Y33" s="175" t="str">
        <f t="shared" si="26"/>
        <v>2020/12</v>
      </c>
      <c r="Z33" s="175" t="str">
        <f t="shared" si="26"/>
        <v>2021/01</v>
      </c>
      <c r="AA33" s="175" t="str">
        <f t="shared" si="26"/>
        <v>2021/02</v>
      </c>
      <c r="AB33" s="175" t="str">
        <f t="shared" si="26"/>
        <v>2021/03</v>
      </c>
      <c r="AC33" s="175" t="str">
        <f t="shared" si="26"/>
        <v>2021/04</v>
      </c>
      <c r="AD33" s="175" t="str">
        <f t="shared" si="26"/>
        <v>2021/05</v>
      </c>
      <c r="AE33" s="175" t="str">
        <f t="shared" si="26"/>
        <v>2021/06</v>
      </c>
      <c r="AF33" s="175" t="str">
        <f t="shared" si="26"/>
        <v>2021/09</v>
      </c>
      <c r="AG33" s="175" t="str">
        <f t="shared" si="26"/>
        <v>2021/10</v>
      </c>
      <c r="AH33" s="175" t="str">
        <f t="shared" si="26"/>
        <v>2021/11</v>
      </c>
      <c r="AI33" s="175" t="str">
        <f t="shared" si="26"/>
        <v>2021/12</v>
      </c>
      <c r="AJ33" s="175" t="str">
        <f t="shared" si="26"/>
        <v>2022/01</v>
      </c>
      <c r="AK33" s="175" t="str">
        <f t="shared" si="26"/>
        <v>2022/02</v>
      </c>
      <c r="AL33" s="175" t="str">
        <f t="shared" si="26"/>
        <v>2022/03</v>
      </c>
      <c r="AM33" s="175" t="str">
        <f t="shared" si="26"/>
        <v>2022/04</v>
      </c>
      <c r="AN33" s="175" t="str">
        <f t="shared" si="26"/>
        <v>2022/05</v>
      </c>
      <c r="AO33" s="175" t="str">
        <f t="shared" si="26"/>
        <v>2022/06</v>
      </c>
      <c r="AP33" s="175" t="str">
        <f t="shared" si="26"/>
        <v>2022/09</v>
      </c>
      <c r="AQ33" s="175" t="str">
        <f t="shared" si="26"/>
        <v>2022/10</v>
      </c>
      <c r="AR33" s="175" t="str">
        <f t="shared" si="26"/>
        <v>2022/11</v>
      </c>
      <c r="AS33" s="175" t="str">
        <f t="shared" si="26"/>
        <v>2022/12</v>
      </c>
      <c r="AT33" s="175" t="str">
        <f t="shared" si="26"/>
        <v>2023/01</v>
      </c>
      <c r="AU33" s="175" t="str">
        <f t="shared" si="26"/>
        <v>2023/02</v>
      </c>
      <c r="AV33" s="175" t="str">
        <f t="shared" si="26"/>
        <v>2023/03</v>
      </c>
      <c r="AW33" s="175" t="str">
        <f t="shared" si="26"/>
        <v>2023/04</v>
      </c>
      <c r="AX33" s="175" t="str">
        <f t="shared" si="26"/>
        <v>2023/05</v>
      </c>
      <c r="AY33" s="175" t="str">
        <f t="shared" si="26"/>
        <v>2023/06</v>
      </c>
      <c r="AZ33" s="175" t="str">
        <f t="shared" si="26"/>
        <v>2023/09</v>
      </c>
      <c r="BA33" s="175" t="str">
        <f t="shared" si="26"/>
        <v>2023/10</v>
      </c>
      <c r="BB33" s="175" t="str">
        <f t="shared" si="26"/>
        <v>2023/11</v>
      </c>
      <c r="BC33" s="175" t="str">
        <f t="shared" si="26"/>
        <v>2023/12</v>
      </c>
      <c r="BD33" s="175" t="str">
        <f t="shared" si="26"/>
        <v>2024/01</v>
      </c>
      <c r="BE33" s="175" t="str">
        <f t="shared" si="26"/>
        <v>2024/02</v>
      </c>
      <c r="BF33" s="175" t="str">
        <f t="shared" si="26"/>
        <v>2024/03</v>
      </c>
      <c r="BG33" s="175" t="str">
        <f t="shared" si="26"/>
        <v>2024/04</v>
      </c>
      <c r="BH33" s="175" t="str">
        <f t="shared" si="26"/>
        <v>2024/05</v>
      </c>
      <c r="BI33" s="175" t="str">
        <f t="shared" si="26"/>
        <v>2024/06</v>
      </c>
      <c r="BJ33" s="175" t="str">
        <f t="shared" si="26"/>
        <v>2024/09</v>
      </c>
      <c r="BK33" s="175" t="str">
        <f t="shared" si="26"/>
        <v>2024/10</v>
      </c>
      <c r="BL33" s="175" t="str">
        <f t="shared" si="26"/>
        <v>2024/11</v>
      </c>
      <c r="BM33" s="175" t="str">
        <f t="shared" si="26"/>
        <v>2024/12</v>
      </c>
      <c r="BN33" s="175" t="str">
        <f t="shared" si="26"/>
        <v>2025/01</v>
      </c>
      <c r="BO33" s="175" t="str">
        <f t="shared" ref="BO33:BQ33" si="27">BO3</f>
        <v>2025/02</v>
      </c>
      <c r="BP33" s="175" t="str">
        <f t="shared" si="27"/>
        <v>2025/03</v>
      </c>
      <c r="BQ33" s="175" t="str">
        <f t="shared" si="27"/>
        <v>2025/04</v>
      </c>
      <c r="BR33" s="175" t="str">
        <f t="shared" ref="BR33:BS33" si="28">BR3</f>
        <v>2025/05</v>
      </c>
      <c r="BS33" s="175" t="str">
        <f t="shared" si="28"/>
        <v>2025/06</v>
      </c>
    </row>
    <row r="34" spans="1:71" s="180" customFormat="1" ht="10.199999999999999" x14ac:dyDescent="0.2">
      <c r="A34" s="179" t="s">
        <v>136</v>
      </c>
      <c r="B34" s="180">
        <v>106073.331519981</v>
      </c>
      <c r="C34" s="181">
        <v>109160.28096996099</v>
      </c>
      <c r="D34" s="181">
        <v>109842.49841996199</v>
      </c>
      <c r="E34" s="181">
        <v>109882.112169945</v>
      </c>
      <c r="F34" s="180">
        <v>109998.063749956</v>
      </c>
      <c r="G34" s="180">
        <v>110519.841979947</v>
      </c>
      <c r="H34" s="180">
        <v>110634.842319955</v>
      </c>
      <c r="I34" s="180">
        <v>110598.224279959</v>
      </c>
      <c r="J34" s="181">
        <v>110952.94704995499</v>
      </c>
      <c r="K34" s="181">
        <v>110163.338749975</v>
      </c>
      <c r="L34" s="180">
        <v>108090.610999996</v>
      </c>
      <c r="M34" s="180">
        <v>111105.04826995599</v>
      </c>
      <c r="N34" s="180">
        <v>111797.31214996301</v>
      </c>
      <c r="O34" s="180">
        <v>111987.196249955</v>
      </c>
      <c r="P34" s="180">
        <v>112106.77067995101</v>
      </c>
      <c r="Q34" s="180">
        <v>112705.577219966</v>
      </c>
      <c r="R34" s="180">
        <v>112776.345319952</v>
      </c>
      <c r="S34" s="180">
        <v>112236.71286996199</v>
      </c>
      <c r="T34" s="180">
        <v>112278.25756995899</v>
      </c>
      <c r="U34" s="180">
        <v>112428.46435996301</v>
      </c>
      <c r="V34" s="180">
        <v>111901.898069962</v>
      </c>
      <c r="W34" s="180">
        <v>114572.414709933</v>
      </c>
      <c r="X34" s="180">
        <v>114530.90646996</v>
      </c>
      <c r="Y34" s="180">
        <v>114626.795969953</v>
      </c>
      <c r="Z34" s="180">
        <v>114891.41757994999</v>
      </c>
      <c r="AA34" s="180">
        <v>115205.939819949</v>
      </c>
      <c r="AB34" s="180">
        <v>116188.947219945</v>
      </c>
      <c r="AC34" s="180">
        <v>115834.55931996</v>
      </c>
      <c r="AD34" s="180">
        <v>116232.54225994799</v>
      </c>
      <c r="AE34" s="180">
        <v>115970.246569964</v>
      </c>
      <c r="AF34" s="180">
        <v>112628.64245995801</v>
      </c>
      <c r="AG34" s="180">
        <v>114120.293829947</v>
      </c>
      <c r="AH34" s="180">
        <v>114233.373849961</v>
      </c>
      <c r="AI34" s="180">
        <v>114795.086429948</v>
      </c>
      <c r="AJ34" s="180">
        <v>114639.39039994001</v>
      </c>
      <c r="AK34" s="180">
        <v>114889.421499923</v>
      </c>
      <c r="AL34" s="180">
        <v>115169.40462993299</v>
      </c>
      <c r="AM34" s="180">
        <v>114984.293719961</v>
      </c>
      <c r="AN34" s="180">
        <v>115344.787279924</v>
      </c>
      <c r="AO34" s="180">
        <v>115351.545629959</v>
      </c>
      <c r="AP34" s="180">
        <v>111527.68929995999</v>
      </c>
      <c r="AQ34" s="180">
        <v>112454.21351995</v>
      </c>
      <c r="AR34" s="180">
        <v>113042.22477995</v>
      </c>
      <c r="AS34" s="180">
        <v>113495.73009994101</v>
      </c>
      <c r="AT34" s="180">
        <v>113356.93405994801</v>
      </c>
      <c r="AU34" s="180">
        <v>113714.28248995</v>
      </c>
      <c r="AV34" s="180">
        <v>113901.897069948</v>
      </c>
      <c r="AW34" s="180">
        <v>113961.766809972</v>
      </c>
      <c r="AX34" s="180">
        <v>113870.906519956</v>
      </c>
      <c r="AY34" s="180">
        <v>114219.014739962</v>
      </c>
      <c r="AZ34" s="181">
        <v>111125.580109958</v>
      </c>
      <c r="BA34" s="181">
        <v>112080.304009942</v>
      </c>
      <c r="BB34" s="180">
        <v>112574.52643997</v>
      </c>
      <c r="BC34" s="180">
        <v>113061.737089947</v>
      </c>
      <c r="BD34" s="180">
        <v>112985.66952994899</v>
      </c>
      <c r="BE34" s="180">
        <v>113537.313419964</v>
      </c>
      <c r="BF34" s="180">
        <v>113356.019939947</v>
      </c>
      <c r="BG34" s="180">
        <v>113520.50069997901</v>
      </c>
      <c r="BH34" s="180">
        <v>113480.151849952</v>
      </c>
      <c r="BI34" s="180">
        <v>113706.54407996099</v>
      </c>
      <c r="BJ34" s="180">
        <v>110737.97614995801</v>
      </c>
      <c r="BK34" s="181">
        <v>112006.264769954</v>
      </c>
      <c r="BL34" s="180">
        <v>111414.728069905</v>
      </c>
      <c r="BM34" s="180">
        <v>112811.614579986</v>
      </c>
      <c r="BN34" s="180">
        <v>111807</v>
      </c>
      <c r="BO34" s="180">
        <v>113190</v>
      </c>
      <c r="BP34" s="180">
        <v>113076</v>
      </c>
      <c r="BQ34" s="180">
        <v>113520.067699989</v>
      </c>
      <c r="BR34" s="180">
        <v>113517.520489983</v>
      </c>
      <c r="BS34" s="180">
        <v>113722.7632899935</v>
      </c>
    </row>
    <row r="35" spans="1:71" s="180" customFormat="1" ht="10.199999999999999" x14ac:dyDescent="0.2">
      <c r="A35" s="179" t="s">
        <v>137</v>
      </c>
      <c r="B35" s="180">
        <v>3322.5583333333302</v>
      </c>
      <c r="C35" s="181">
        <v>4309.01789333334</v>
      </c>
      <c r="D35" s="181">
        <v>4833.8679599999195</v>
      </c>
      <c r="E35" s="181">
        <v>5042.1776399999699</v>
      </c>
      <c r="F35" s="180">
        <v>5103.6387866667301</v>
      </c>
      <c r="G35" s="180">
        <v>6104.6046133335503</v>
      </c>
      <c r="H35" s="180">
        <v>5603.5497600000399</v>
      </c>
      <c r="I35" s="180">
        <v>5221.99661333319</v>
      </c>
      <c r="J35" s="181">
        <v>5932.7653600000403</v>
      </c>
      <c r="K35" s="181">
        <v>5532.1796533332299</v>
      </c>
      <c r="L35" s="180">
        <v>3284.9261866666898</v>
      </c>
      <c r="M35" s="180">
        <v>4049.4883466667002</v>
      </c>
      <c r="N35" s="180">
        <v>4462.4259866665898</v>
      </c>
      <c r="O35" s="180">
        <v>4624.7407999999796</v>
      </c>
      <c r="P35" s="180">
        <v>4785.2985733333499</v>
      </c>
      <c r="Q35" s="180">
        <v>5169.8414666665903</v>
      </c>
      <c r="R35" s="180">
        <v>5144.4114933333103</v>
      </c>
      <c r="S35" s="180">
        <v>4158.7025199999198</v>
      </c>
      <c r="T35" s="180">
        <v>4067.4179999999701</v>
      </c>
      <c r="U35" s="180">
        <v>4349.5074266665997</v>
      </c>
      <c r="V35" s="180">
        <v>4129.7089733332496</v>
      </c>
      <c r="W35" s="180">
        <v>5280.6215066667801</v>
      </c>
      <c r="X35" s="180">
        <v>4967.5343066665801</v>
      </c>
      <c r="Y35" s="180">
        <v>5246.6168399999897</v>
      </c>
      <c r="Z35" s="180">
        <v>5563.87057333339</v>
      </c>
      <c r="AA35" s="180">
        <v>5865.6176533334101</v>
      </c>
      <c r="AB35" s="180">
        <v>6092.4327066667902</v>
      </c>
      <c r="AC35" s="180">
        <v>5535.02242666658</v>
      </c>
      <c r="AD35" s="180">
        <v>5990.8406266667398</v>
      </c>
      <c r="AE35" s="180">
        <v>5974.3445599999604</v>
      </c>
      <c r="AF35" s="180">
        <v>3757.5923733332902</v>
      </c>
      <c r="AG35" s="180">
        <v>4674.1602266667096</v>
      </c>
      <c r="AH35" s="180">
        <v>4780.6439199999204</v>
      </c>
      <c r="AI35" s="180">
        <v>5240.37129333341</v>
      </c>
      <c r="AJ35" s="180">
        <v>5039.5237333334298</v>
      </c>
      <c r="AK35" s="180">
        <v>5749.0257066668601</v>
      </c>
      <c r="AL35" s="180">
        <v>5554.8329066667302</v>
      </c>
      <c r="AM35" s="180">
        <v>5207.6273733332901</v>
      </c>
      <c r="AN35" s="180">
        <v>5769.6082133333803</v>
      </c>
      <c r="AO35" s="180">
        <v>5751.5087599999197</v>
      </c>
      <c r="AP35" s="180">
        <v>3960.7341733333001</v>
      </c>
      <c r="AQ35" s="180">
        <v>4357.6168400000097</v>
      </c>
      <c r="AR35" s="180">
        <v>4659.0997066665996</v>
      </c>
      <c r="AS35" s="180">
        <v>5163.2873200000504</v>
      </c>
      <c r="AT35" s="180">
        <v>5034.1592266667003</v>
      </c>
      <c r="AU35" s="180">
        <v>5372.9881733333696</v>
      </c>
      <c r="AV35" s="180">
        <v>5485.7717733333302</v>
      </c>
      <c r="AW35" s="180">
        <v>5874.3880799999697</v>
      </c>
      <c r="AX35" s="180">
        <v>5486.7238533332802</v>
      </c>
      <c r="AY35" s="180">
        <v>5936.80929333328</v>
      </c>
      <c r="AZ35" s="181">
        <v>4483.4480933332698</v>
      </c>
      <c r="BA35" s="181">
        <v>4898.7014933333203</v>
      </c>
      <c r="BB35" s="180">
        <v>5327.8136933332698</v>
      </c>
      <c r="BC35" s="180">
        <v>5682.5926533333904</v>
      </c>
      <c r="BD35" s="180">
        <v>5695.9706666667398</v>
      </c>
      <c r="BE35" s="180">
        <v>6174.9700799999</v>
      </c>
      <c r="BF35" s="180">
        <v>5947.8986266666898</v>
      </c>
      <c r="BG35" s="180">
        <v>6361.0895199999904</v>
      </c>
      <c r="BH35" s="180">
        <v>6066.1514133333703</v>
      </c>
      <c r="BI35" s="180">
        <v>6409.2013066666404</v>
      </c>
      <c r="BJ35" s="180">
        <v>4792.7780933332497</v>
      </c>
      <c r="BK35" s="181">
        <v>5092.9164133332697</v>
      </c>
      <c r="BL35" s="180">
        <v>5364.8857333331798</v>
      </c>
      <c r="BM35" s="180">
        <v>5687.6705733333101</v>
      </c>
      <c r="BN35" s="180">
        <v>5751.9303866666596</v>
      </c>
      <c r="BO35" s="180">
        <v>6067.1947199999904</v>
      </c>
      <c r="BP35" s="180">
        <v>5876.4239199999802</v>
      </c>
      <c r="BQ35" s="180">
        <v>6164.4728000000196</v>
      </c>
      <c r="BR35" s="180">
        <v>5924.2126133333104</v>
      </c>
      <c r="BS35" s="180">
        <v>6104.11779999998</v>
      </c>
    </row>
    <row r="36" spans="1:71" s="183" customFormat="1" ht="10.199999999999999" x14ac:dyDescent="0.2">
      <c r="A36" s="182" t="s">
        <v>138</v>
      </c>
      <c r="B36" s="183">
        <f t="shared" ref="B36" si="29">B35/B34</f>
        <v>3.1323220320533258E-2</v>
      </c>
      <c r="C36" s="183">
        <f t="shared" ref="C36:BE36" si="30">C35/C34</f>
        <v>3.9474228675896381E-2</v>
      </c>
      <c r="D36" s="183">
        <f t="shared" si="30"/>
        <v>4.4007265216405952E-2</v>
      </c>
      <c r="E36" s="183">
        <f t="shared" si="30"/>
        <v>4.5887156156970088E-2</v>
      </c>
      <c r="F36" s="183">
        <f t="shared" si="30"/>
        <v>4.6397532944472138E-2</v>
      </c>
      <c r="G36" s="183">
        <f t="shared" si="30"/>
        <v>5.5235372255066972E-2</v>
      </c>
      <c r="H36" s="183">
        <f t="shared" si="30"/>
        <v>5.064905090020938E-2</v>
      </c>
      <c r="I36" s="183">
        <f t="shared" si="30"/>
        <v>4.7215917319926123E-2</v>
      </c>
      <c r="J36" s="183">
        <f t="shared" si="30"/>
        <v>5.3471002958838908E-2</v>
      </c>
      <c r="K36" s="183">
        <f t="shared" si="30"/>
        <v>5.0217973747954198E-2</v>
      </c>
      <c r="L36" s="183">
        <f>L35/L34</f>
        <v>3.0390485873623301E-2</v>
      </c>
      <c r="M36" s="183">
        <f t="shared" si="30"/>
        <v>3.6447383892291831E-2</v>
      </c>
      <c r="N36" s="183">
        <f t="shared" si="30"/>
        <v>3.9915324446090153E-2</v>
      </c>
      <c r="O36" s="183">
        <f t="shared" si="30"/>
        <v>4.1297049616972066E-2</v>
      </c>
      <c r="P36" s="183">
        <f t="shared" si="30"/>
        <v>4.2685187917817217E-2</v>
      </c>
      <c r="Q36" s="183">
        <f t="shared" si="30"/>
        <v>4.5870325091159229E-2</v>
      </c>
      <c r="R36" s="183">
        <f t="shared" si="30"/>
        <v>4.5616050766127979E-2</v>
      </c>
      <c r="S36" s="183">
        <f t="shared" si="30"/>
        <v>3.7052960779582103E-2</v>
      </c>
      <c r="T36" s="183">
        <f t="shared" si="30"/>
        <v>3.6226230153826706E-2</v>
      </c>
      <c r="U36" s="183">
        <f t="shared" si="30"/>
        <v>3.8686888159752422E-2</v>
      </c>
      <c r="V36" s="183">
        <f>V35/V34</f>
        <v>3.6904726770151129E-2</v>
      </c>
      <c r="W36" s="183">
        <f t="shared" si="30"/>
        <v>4.6089815947721054E-2</v>
      </c>
      <c r="X36" s="183">
        <f t="shared" si="30"/>
        <v>4.3372871653377693E-2</v>
      </c>
      <c r="Y36" s="183">
        <f t="shared" si="30"/>
        <v>4.5771294535487839E-2</v>
      </c>
      <c r="Z36" s="183">
        <f t="shared" si="30"/>
        <v>4.8427207971923882E-2</v>
      </c>
      <c r="AA36" s="183">
        <f t="shared" si="30"/>
        <v>5.0914194723818598E-2</v>
      </c>
      <c r="AB36" s="183">
        <f t="shared" si="30"/>
        <v>5.2435561664345327E-2</v>
      </c>
      <c r="AC36" s="183">
        <f t="shared" si="30"/>
        <v>4.778386052626709E-2</v>
      </c>
      <c r="AD36" s="183">
        <f t="shared" si="30"/>
        <v>5.1541853169386406E-2</v>
      </c>
      <c r="AE36" s="183">
        <f t="shared" si="30"/>
        <v>5.1516183992897542E-2</v>
      </c>
      <c r="AF36" s="183">
        <f>AF35/AF34</f>
        <v>3.3362671264276299E-2</v>
      </c>
      <c r="AG36" s="183">
        <f t="shared" si="30"/>
        <v>4.0958186049115615E-2</v>
      </c>
      <c r="AH36" s="183">
        <f t="shared" si="30"/>
        <v>4.1849800622005814E-2</v>
      </c>
      <c r="AI36" s="183">
        <f t="shared" si="30"/>
        <v>4.5649787428238657E-2</v>
      </c>
      <c r="AJ36" s="183">
        <f t="shared" si="30"/>
        <v>4.3959791793659671E-2</v>
      </c>
      <c r="AK36" s="183">
        <f t="shared" si="30"/>
        <v>5.0039643612190293E-2</v>
      </c>
      <c r="AL36" s="183">
        <f t="shared" si="30"/>
        <v>4.8231845293598113E-2</v>
      </c>
      <c r="AM36" s="183">
        <f t="shared" si="30"/>
        <v>4.5289901819253929E-2</v>
      </c>
      <c r="AN36" s="183">
        <f t="shared" si="30"/>
        <v>5.0020537116527264E-2</v>
      </c>
      <c r="AO36" s="183">
        <f t="shared" si="30"/>
        <v>4.9860699556210739E-2</v>
      </c>
      <c r="AP36" s="183">
        <f>AP35/AP34</f>
        <v>3.5513460363019653E-2</v>
      </c>
      <c r="AQ36" s="183">
        <f t="shared" si="30"/>
        <v>3.875014286794104E-2</v>
      </c>
      <c r="AR36" s="183">
        <f t="shared" si="30"/>
        <v>4.1215569807972953E-2</v>
      </c>
      <c r="AS36" s="183">
        <f t="shared" si="30"/>
        <v>4.5493229705235706E-2</v>
      </c>
      <c r="AT36" s="183">
        <f t="shared" si="30"/>
        <v>4.4409804026672259E-2</v>
      </c>
      <c r="AU36" s="183">
        <f t="shared" si="30"/>
        <v>4.7249897336407422E-2</v>
      </c>
      <c r="AV36" s="183">
        <f t="shared" si="30"/>
        <v>4.8162251151659723E-2</v>
      </c>
      <c r="AW36" s="183">
        <f t="shared" si="30"/>
        <v>5.1547007776698864E-2</v>
      </c>
      <c r="AX36" s="183">
        <f t="shared" si="30"/>
        <v>4.8183719801789107E-2</v>
      </c>
      <c r="AY36" s="183">
        <f t="shared" si="30"/>
        <v>5.1977416429737057E-2</v>
      </c>
      <c r="AZ36" s="183">
        <f>AZ35/AZ34</f>
        <v>4.0345778972734531E-2</v>
      </c>
      <c r="BA36" s="183">
        <f t="shared" si="30"/>
        <v>4.3707068218683497E-2</v>
      </c>
      <c r="BB36" s="183">
        <f t="shared" si="30"/>
        <v>4.7326991832155822E-2</v>
      </c>
      <c r="BC36" s="183">
        <f t="shared" si="30"/>
        <v>5.0260970683765165E-2</v>
      </c>
      <c r="BD36" s="183">
        <f t="shared" si="30"/>
        <v>5.0413213377975469E-2</v>
      </c>
      <c r="BE36" s="183">
        <f t="shared" si="30"/>
        <v>5.4387142816734249E-2</v>
      </c>
      <c r="BF36" s="183">
        <f t="shared" ref="BF36:BG36" si="31">BF35/BF34</f>
        <v>5.2470955047801852E-2</v>
      </c>
      <c r="BG36" s="183">
        <f t="shared" si="31"/>
        <v>5.6034720431788643E-2</v>
      </c>
      <c r="BH36" s="183">
        <f t="shared" ref="BH36" si="32">BH35/BH34</f>
        <v>5.3455615933209875E-2</v>
      </c>
      <c r="BI36" s="183">
        <f>BI35/BI34</f>
        <v>5.6366160439803241E-2</v>
      </c>
      <c r="BJ36" s="183">
        <f t="shared" ref="BJ36" si="33">BJ35/BJ34</f>
        <v>4.3280347537172026E-2</v>
      </c>
      <c r="BK36" s="183">
        <f t="shared" ref="BK36:BL36" si="34">BK35/BK34</f>
        <v>4.5469924595677252E-2</v>
      </c>
      <c r="BL36" s="183">
        <f t="shared" si="34"/>
        <v>4.8152392652855432E-2</v>
      </c>
      <c r="BM36" s="183">
        <f t="shared" ref="BM36:BN36" si="35">BM35/BM34</f>
        <v>5.0417420178847122E-2</v>
      </c>
      <c r="BN36" s="183">
        <f t="shared" si="35"/>
        <v>5.1445172365474967E-2</v>
      </c>
      <c r="BO36" s="183">
        <f t="shared" ref="BO36:BP36" si="36">BO35/BO34</f>
        <v>5.3601861648555439E-2</v>
      </c>
      <c r="BP36" s="183">
        <f t="shared" si="36"/>
        <v>5.1968799037815101E-2</v>
      </c>
      <c r="BQ36" s="183">
        <f t="shared" ref="BQ36:BS36" si="37">BQ35/BQ34</f>
        <v>5.4302934493410428E-2</v>
      </c>
      <c r="BR36" s="183">
        <f t="shared" si="37"/>
        <v>5.2187649869044436E-2</v>
      </c>
      <c r="BS36" s="183">
        <f t="shared" si="37"/>
        <v>5.3675426303478532E-2</v>
      </c>
    </row>
    <row r="37" spans="1:71" x14ac:dyDescent="0.25">
      <c r="AX37" s="216"/>
      <c r="BH37" s="216"/>
      <c r="BI37" s="216"/>
      <c r="BJ37" s="216"/>
    </row>
    <row r="38" spans="1:71" ht="24.75" customHeight="1" x14ac:dyDescent="0.25">
      <c r="A38" s="169" t="s">
        <v>139</v>
      </c>
      <c r="B38" s="169"/>
      <c r="C38" s="169"/>
      <c r="D38" s="169"/>
      <c r="E38" s="169"/>
      <c r="F38" s="169"/>
      <c r="G38" s="169"/>
      <c r="H38" s="92"/>
      <c r="I38" s="92"/>
      <c r="J38" s="92"/>
      <c r="K38"/>
      <c r="L38" s="169"/>
      <c r="M38" s="169"/>
      <c r="N38" s="169"/>
      <c r="O38" s="169"/>
      <c r="P38" s="169"/>
      <c r="Q38" s="169"/>
      <c r="R38" s="92"/>
      <c r="S38" s="92"/>
      <c r="T38" s="92"/>
      <c r="U38"/>
      <c r="V38" s="169"/>
      <c r="W38" s="169"/>
      <c r="X38" s="169"/>
      <c r="Y38" s="169"/>
      <c r="Z38" s="169"/>
      <c r="AA38" s="169"/>
      <c r="AB38" s="92"/>
      <c r="AC38" s="92"/>
      <c r="AD38" s="92"/>
      <c r="AE38"/>
      <c r="AF38" s="169"/>
      <c r="AG38" s="169"/>
      <c r="AH38" s="169"/>
      <c r="AI38" s="169"/>
      <c r="AJ38" s="169"/>
      <c r="AK38" s="169"/>
      <c r="AL38" s="92"/>
      <c r="AM38" s="92"/>
      <c r="AN38" s="92"/>
      <c r="AO38"/>
      <c r="AP38" s="169"/>
      <c r="AQ38" s="169"/>
      <c r="AR38" s="169"/>
      <c r="AS38" s="169"/>
      <c r="AT38" s="169"/>
      <c r="AU38" s="92"/>
      <c r="AV38" s="92"/>
      <c r="AW38" s="92"/>
      <c r="AX38" s="92"/>
      <c r="AY38"/>
      <c r="AZ38" s="169"/>
      <c r="BA38" s="169"/>
      <c r="BB38" s="169"/>
      <c r="BC38" s="169"/>
      <c r="BD38" s="169"/>
      <c r="BE38" s="169"/>
      <c r="BF38" s="169"/>
      <c r="BG38" s="169"/>
      <c r="BH38" s="169"/>
      <c r="BI38" s="169"/>
      <c r="BJ38" s="169"/>
      <c r="BK38" s="169"/>
      <c r="BL38" s="169"/>
      <c r="BM38" s="169"/>
      <c r="BN38" s="169"/>
      <c r="BO38" s="169"/>
      <c r="BP38" s="169"/>
      <c r="BQ38" s="169"/>
      <c r="BR38" s="169"/>
      <c r="BS38" s="169"/>
    </row>
    <row r="39" spans="1:71" s="178" customFormat="1" ht="25.95" customHeight="1" x14ac:dyDescent="0.25">
      <c r="A39" s="174" t="s">
        <v>133</v>
      </c>
      <c r="B39" s="177" t="str">
        <f>B3</f>
        <v>2018/09</v>
      </c>
      <c r="C39" s="177" t="str">
        <f t="shared" ref="C39:BN40" si="38">C3</f>
        <v>2018/10</v>
      </c>
      <c r="D39" s="177" t="str">
        <f t="shared" si="38"/>
        <v>2018/11</v>
      </c>
      <c r="E39" s="177" t="str">
        <f t="shared" si="38"/>
        <v>2018/12</v>
      </c>
      <c r="F39" s="177" t="str">
        <f t="shared" si="38"/>
        <v>2019/01</v>
      </c>
      <c r="G39" s="177" t="str">
        <f t="shared" si="38"/>
        <v>2019/02</v>
      </c>
      <c r="H39" s="177" t="str">
        <f t="shared" si="38"/>
        <v>2019/03</v>
      </c>
      <c r="I39" s="177" t="str">
        <f t="shared" si="38"/>
        <v>2019/04</v>
      </c>
      <c r="J39" s="177" t="str">
        <f t="shared" si="38"/>
        <v>2019/05</v>
      </c>
      <c r="K39" s="177" t="str">
        <f t="shared" si="38"/>
        <v>2019/06</v>
      </c>
      <c r="L39" s="177" t="str">
        <f t="shared" si="38"/>
        <v>2019/09</v>
      </c>
      <c r="M39" s="177" t="str">
        <f t="shared" si="38"/>
        <v>2019/10</v>
      </c>
      <c r="N39" s="177" t="str">
        <f t="shared" si="38"/>
        <v>2019/11</v>
      </c>
      <c r="O39" s="177" t="str">
        <f t="shared" si="38"/>
        <v>2019/12</v>
      </c>
      <c r="P39" s="177" t="str">
        <f t="shared" si="38"/>
        <v>2020/01</v>
      </c>
      <c r="Q39" s="177" t="str">
        <f t="shared" si="38"/>
        <v>2020/02</v>
      </c>
      <c r="R39" s="177" t="str">
        <f t="shared" si="38"/>
        <v>2020/03</v>
      </c>
      <c r="S39" s="177" t="str">
        <f t="shared" si="38"/>
        <v>2020/04</v>
      </c>
      <c r="T39" s="177" t="str">
        <f t="shared" si="38"/>
        <v>2020/05</v>
      </c>
      <c r="U39" s="177" t="str">
        <f t="shared" si="38"/>
        <v>2020/06</v>
      </c>
      <c r="V39" s="177" t="str">
        <f t="shared" si="38"/>
        <v>2020/09</v>
      </c>
      <c r="W39" s="177" t="str">
        <f t="shared" si="38"/>
        <v>2020/10</v>
      </c>
      <c r="X39" s="177" t="str">
        <f t="shared" si="38"/>
        <v>2020/11</v>
      </c>
      <c r="Y39" s="177" t="str">
        <f t="shared" si="38"/>
        <v>2020/12</v>
      </c>
      <c r="Z39" s="177" t="str">
        <f t="shared" si="38"/>
        <v>2021/01</v>
      </c>
      <c r="AA39" s="177" t="str">
        <f t="shared" si="38"/>
        <v>2021/02</v>
      </c>
      <c r="AB39" s="177" t="str">
        <f t="shared" si="38"/>
        <v>2021/03</v>
      </c>
      <c r="AC39" s="177" t="str">
        <f t="shared" si="38"/>
        <v>2021/04</v>
      </c>
      <c r="AD39" s="177" t="str">
        <f t="shared" si="38"/>
        <v>2021/05</v>
      </c>
      <c r="AE39" s="177" t="str">
        <f t="shared" si="38"/>
        <v>2021/06</v>
      </c>
      <c r="AF39" s="177" t="str">
        <f t="shared" si="38"/>
        <v>2021/09</v>
      </c>
      <c r="AG39" s="177" t="str">
        <f t="shared" si="38"/>
        <v>2021/10</v>
      </c>
      <c r="AH39" s="177" t="str">
        <f t="shared" si="38"/>
        <v>2021/11</v>
      </c>
      <c r="AI39" s="177" t="str">
        <f t="shared" si="38"/>
        <v>2021/12</v>
      </c>
      <c r="AJ39" s="177" t="str">
        <f t="shared" si="38"/>
        <v>2022/01</v>
      </c>
      <c r="AK39" s="177" t="str">
        <f t="shared" si="38"/>
        <v>2022/02</v>
      </c>
      <c r="AL39" s="177" t="str">
        <f t="shared" si="38"/>
        <v>2022/03</v>
      </c>
      <c r="AM39" s="177" t="str">
        <f t="shared" si="38"/>
        <v>2022/04</v>
      </c>
      <c r="AN39" s="177" t="str">
        <f t="shared" si="38"/>
        <v>2022/05</v>
      </c>
      <c r="AO39" s="177" t="str">
        <f t="shared" si="38"/>
        <v>2022/06</v>
      </c>
      <c r="AP39" s="177" t="str">
        <f t="shared" si="38"/>
        <v>2022/09</v>
      </c>
      <c r="AQ39" s="177" t="str">
        <f t="shared" si="38"/>
        <v>2022/10</v>
      </c>
      <c r="AR39" s="177" t="str">
        <f t="shared" si="38"/>
        <v>2022/11</v>
      </c>
      <c r="AS39" s="177" t="str">
        <f t="shared" si="38"/>
        <v>2022/12</v>
      </c>
      <c r="AT39" s="177" t="str">
        <f t="shared" si="38"/>
        <v>2023/01</v>
      </c>
      <c r="AU39" s="177" t="str">
        <f t="shared" si="38"/>
        <v>2023/02</v>
      </c>
      <c r="AV39" s="177" t="str">
        <f t="shared" si="38"/>
        <v>2023/03</v>
      </c>
      <c r="AW39" s="177" t="str">
        <f t="shared" si="38"/>
        <v>2023/04</v>
      </c>
      <c r="AX39" s="177" t="str">
        <f t="shared" si="38"/>
        <v>2023/05</v>
      </c>
      <c r="AY39" s="177" t="str">
        <f t="shared" si="38"/>
        <v>2023/06</v>
      </c>
      <c r="AZ39" s="177" t="str">
        <f t="shared" si="38"/>
        <v>2023/09</v>
      </c>
      <c r="BA39" s="177" t="str">
        <f t="shared" si="38"/>
        <v>2023/10</v>
      </c>
      <c r="BB39" s="177" t="str">
        <f t="shared" si="38"/>
        <v>2023/11</v>
      </c>
      <c r="BC39" s="177" t="str">
        <f t="shared" si="38"/>
        <v>2023/12</v>
      </c>
      <c r="BD39" s="177" t="str">
        <f t="shared" si="38"/>
        <v>2024/01</v>
      </c>
      <c r="BE39" s="177" t="str">
        <f t="shared" si="38"/>
        <v>2024/02</v>
      </c>
      <c r="BF39" s="177" t="str">
        <f t="shared" si="38"/>
        <v>2024/03</v>
      </c>
      <c r="BG39" s="177" t="str">
        <f t="shared" si="38"/>
        <v>2024/04</v>
      </c>
      <c r="BH39" s="177" t="str">
        <f t="shared" si="38"/>
        <v>2024/05</v>
      </c>
      <c r="BI39" s="177" t="str">
        <f t="shared" si="38"/>
        <v>2024/06</v>
      </c>
      <c r="BJ39" s="177" t="str">
        <f t="shared" si="38"/>
        <v>2024/09</v>
      </c>
      <c r="BK39" s="177" t="str">
        <f t="shared" si="38"/>
        <v>2024/10</v>
      </c>
      <c r="BL39" s="177" t="str">
        <f t="shared" si="38"/>
        <v>2024/11</v>
      </c>
      <c r="BM39" s="177" t="str">
        <f t="shared" si="38"/>
        <v>2024/12</v>
      </c>
      <c r="BN39" s="177" t="str">
        <f t="shared" si="38"/>
        <v>2025/01</v>
      </c>
      <c r="BO39" s="177" t="str">
        <f t="shared" ref="BO39:BQ40" si="39">BO3</f>
        <v>2025/02</v>
      </c>
      <c r="BP39" s="177" t="str">
        <f t="shared" si="39"/>
        <v>2025/03</v>
      </c>
      <c r="BQ39" s="177" t="str">
        <f t="shared" si="39"/>
        <v>2025/04</v>
      </c>
      <c r="BR39" s="177" t="str">
        <f t="shared" ref="BR39:BS39" si="40">BR3</f>
        <v>2025/05</v>
      </c>
      <c r="BS39" s="177" t="str">
        <f t="shared" si="40"/>
        <v>2025/06</v>
      </c>
    </row>
    <row r="40" spans="1:71" s="8" customFormat="1" x14ac:dyDescent="0.25">
      <c r="A40" s="170" t="s">
        <v>134</v>
      </c>
      <c r="B40" s="171">
        <f t="shared" ref="B40:BM40" si="41">B4</f>
        <v>4.6638236338367285E-2</v>
      </c>
      <c r="C40" s="171">
        <f t="shared" si="41"/>
        <v>6.3106198767190147E-2</v>
      </c>
      <c r="D40" s="171">
        <f t="shared" si="41"/>
        <v>7.6789838236199365E-2</v>
      </c>
      <c r="E40" s="171">
        <f t="shared" si="41"/>
        <v>8.8676191005838623E-2</v>
      </c>
      <c r="F40" s="171">
        <f t="shared" si="41"/>
        <v>8.4842326129505707E-2</v>
      </c>
      <c r="G40" s="171">
        <f t="shared" si="41"/>
        <v>9.8945733742997852E-2</v>
      </c>
      <c r="H40" s="171">
        <f t="shared" si="41"/>
        <v>8.0592531322054864E-2</v>
      </c>
      <c r="I40" s="171">
        <f t="shared" si="41"/>
        <v>7.5272305951294638E-2</v>
      </c>
      <c r="J40" s="171">
        <f t="shared" si="41"/>
        <v>8.093736632355919E-2</v>
      </c>
      <c r="K40" s="171">
        <f t="shared" si="41"/>
        <v>7.1851199109676273E-2</v>
      </c>
      <c r="L40" s="171">
        <f t="shared" si="41"/>
        <v>4.8921231235980411E-2</v>
      </c>
      <c r="M40" s="171">
        <f t="shared" si="41"/>
        <v>6.5506895450031868E-2</v>
      </c>
      <c r="N40" s="171">
        <f t="shared" si="41"/>
        <v>7.2319759522295704E-2</v>
      </c>
      <c r="O40" s="171">
        <f t="shared" si="41"/>
        <v>8.5742354682382713E-2</v>
      </c>
      <c r="P40" s="171">
        <f t="shared" si="41"/>
        <v>8.5218053377127706E-2</v>
      </c>
      <c r="Q40" s="171">
        <f t="shared" si="41"/>
        <v>9.5338430150924455E-2</v>
      </c>
      <c r="R40" s="171">
        <f t="shared" si="41"/>
        <v>9.4473861626025446E-2</v>
      </c>
      <c r="S40" s="171">
        <f t="shared" si="41"/>
        <v>4.9639468127521826E-2</v>
      </c>
      <c r="T40" s="171">
        <f t="shared" si="41"/>
        <v>4.3228435358432238E-2</v>
      </c>
      <c r="U40" s="171">
        <f t="shared" si="41"/>
        <v>5.4975710254330831E-2</v>
      </c>
      <c r="V40" s="171">
        <f t="shared" si="41"/>
        <v>5.2735859465575373E-2</v>
      </c>
      <c r="W40" s="171">
        <f t="shared" si="41"/>
        <v>8.6767407149123177E-2</v>
      </c>
      <c r="X40" s="171">
        <f t="shared" si="41"/>
        <v>6.420333653007014E-2</v>
      </c>
      <c r="Y40" s="171">
        <f t="shared" si="41"/>
        <v>6.7026425777435422E-2</v>
      </c>
      <c r="Z40" s="171">
        <f t="shared" si="41"/>
        <v>6.8762769833318055E-2</v>
      </c>
      <c r="AA40" s="171">
        <f t="shared" si="41"/>
        <v>7.7886062067080514E-2</v>
      </c>
      <c r="AB40" s="171">
        <f t="shared" si="41"/>
        <v>8.1019542980366122E-2</v>
      </c>
      <c r="AC40" s="171">
        <f t="shared" si="41"/>
        <v>6.8118650332984004E-2</v>
      </c>
      <c r="AD40" s="171">
        <f t="shared" si="41"/>
        <v>7.2230326421615448E-2</v>
      </c>
      <c r="AE40" s="171">
        <f t="shared" si="41"/>
        <v>6.7668330900577195E-2</v>
      </c>
      <c r="AF40" s="171">
        <f t="shared" si="41"/>
        <v>5.5852322761851127E-2</v>
      </c>
      <c r="AG40" s="171">
        <f t="shared" si="41"/>
        <v>7.7542857372526697E-2</v>
      </c>
      <c r="AH40" s="171">
        <f t="shared" si="41"/>
        <v>9.166033106381595E-2</v>
      </c>
      <c r="AI40" s="171">
        <f t="shared" si="41"/>
        <v>9.5544706024199191E-2</v>
      </c>
      <c r="AJ40" s="171">
        <f t="shared" si="41"/>
        <v>8.9199743383594543E-2</v>
      </c>
      <c r="AK40" s="171">
        <f t="shared" si="41"/>
        <v>0.10459322318383932</v>
      </c>
      <c r="AL40" s="171">
        <f t="shared" si="41"/>
        <v>9.5394906365011203E-2</v>
      </c>
      <c r="AM40" s="171">
        <f t="shared" si="41"/>
        <v>7.8659604375415429E-2</v>
      </c>
      <c r="AN40" s="171">
        <f t="shared" si="41"/>
        <v>8.6360618263083208E-2</v>
      </c>
      <c r="AO40" s="171">
        <f t="shared" si="41"/>
        <v>7.9745033550460837E-2</v>
      </c>
      <c r="AP40" s="171">
        <f t="shared" si="41"/>
        <v>6.4123621523203694E-2</v>
      </c>
      <c r="AQ40" s="171">
        <f t="shared" si="41"/>
        <v>8.1115999722811749E-2</v>
      </c>
      <c r="AR40" s="171">
        <f t="shared" si="41"/>
        <v>8.5222040060583357E-2</v>
      </c>
      <c r="AS40" s="171">
        <f t="shared" si="41"/>
        <v>0.10967448416660933</v>
      </c>
      <c r="AT40" s="171">
        <f t="shared" si="41"/>
        <v>8.8579107750430222E-2</v>
      </c>
      <c r="AU40" s="171">
        <f t="shared" si="41"/>
        <v>9.6182416656685213E-2</v>
      </c>
      <c r="AV40" s="171">
        <f t="shared" si="41"/>
        <v>8.8698285499273943E-2</v>
      </c>
      <c r="AW40" s="171">
        <f t="shared" si="41"/>
        <v>9.6890994145007847E-2</v>
      </c>
      <c r="AX40" s="171">
        <f t="shared" si="41"/>
        <v>8.2764104975047728E-2</v>
      </c>
      <c r="AY40" s="171">
        <f t="shared" si="41"/>
        <v>8.8524849449770557E-2</v>
      </c>
      <c r="AZ40" s="171">
        <f t="shared" si="41"/>
        <v>7.1521108166090946E-2</v>
      </c>
      <c r="BA40" s="171">
        <f t="shared" si="41"/>
        <v>8.6041345705823793E-2</v>
      </c>
      <c r="BB40" s="171">
        <f t="shared" si="41"/>
        <v>9.4289966287027668E-2</v>
      </c>
      <c r="BC40" s="171">
        <f t="shared" si="41"/>
        <v>0.11075567351226359</v>
      </c>
      <c r="BD40" s="171">
        <f t="shared" si="41"/>
        <v>0.10388894216496002</v>
      </c>
      <c r="BE40" s="171">
        <f t="shared" si="41"/>
        <v>0.10663339196854398</v>
      </c>
      <c r="BF40" s="171">
        <f t="shared" si="41"/>
        <v>9.4310264624969956E-2</v>
      </c>
      <c r="BG40" s="171">
        <f t="shared" si="41"/>
        <v>0.10115865286559027</v>
      </c>
      <c r="BH40" s="171">
        <f t="shared" si="41"/>
        <v>9.1604402192788162E-2</v>
      </c>
      <c r="BI40" s="171">
        <f t="shared" si="41"/>
        <v>9.6199896090858258E-2</v>
      </c>
      <c r="BJ40" s="171">
        <f t="shared" si="41"/>
        <v>7.2729239404756577E-2</v>
      </c>
      <c r="BK40" s="171">
        <f t="shared" si="41"/>
        <v>8.3297262479421971E-2</v>
      </c>
      <c r="BL40" s="171">
        <f t="shared" si="41"/>
        <v>8.7880372059811696E-2</v>
      </c>
      <c r="BM40" s="171">
        <f t="shared" si="41"/>
        <v>0.10034405116046002</v>
      </c>
      <c r="BN40" s="171">
        <f t="shared" si="38"/>
        <v>0.10795445456890078</v>
      </c>
      <c r="BO40" s="171">
        <f t="shared" si="39"/>
        <v>0.1052696456243863</v>
      </c>
      <c r="BP40" s="171">
        <f t="shared" si="39"/>
        <v>8.967465974119955E-2</v>
      </c>
      <c r="BQ40" s="171">
        <f t="shared" si="39"/>
        <v>9.5177125138474705E-2</v>
      </c>
      <c r="BR40" s="171">
        <f t="shared" ref="BR40:BS40" si="42">BR4</f>
        <v>8.5476322746447259E-2</v>
      </c>
      <c r="BS40" s="171">
        <f t="shared" si="42"/>
        <v>8.600127023535041E-2</v>
      </c>
    </row>
    <row r="41" spans="1:71" s="8" customFormat="1" x14ac:dyDescent="0.25">
      <c r="A41" s="170" t="s">
        <v>140</v>
      </c>
      <c r="B41" s="171">
        <f t="shared" ref="B41:BM41" si="43">B44/B43</f>
        <v>4.2965705539468255E-2</v>
      </c>
      <c r="C41" s="171">
        <f t="shared" si="43"/>
        <v>5.4780944196831424E-2</v>
      </c>
      <c r="D41" s="171">
        <f t="shared" si="43"/>
        <v>6.1918203367698516E-2</v>
      </c>
      <c r="E41" s="171">
        <f t="shared" si="43"/>
        <v>6.5900049131133412E-2</v>
      </c>
      <c r="F41" s="171">
        <f t="shared" si="43"/>
        <v>6.5401028495390423E-2</v>
      </c>
      <c r="G41" s="171">
        <f t="shared" si="43"/>
        <v>7.7324066117858831E-2</v>
      </c>
      <c r="H41" s="171">
        <f t="shared" si="43"/>
        <v>6.8095109338347531E-2</v>
      </c>
      <c r="I41" s="171">
        <f t="shared" si="43"/>
        <v>6.2330564144666104E-2</v>
      </c>
      <c r="J41" s="171">
        <f t="shared" si="43"/>
        <v>7.1723888083201903E-2</v>
      </c>
      <c r="K41" s="171">
        <f t="shared" si="43"/>
        <v>6.7712033089221677E-2</v>
      </c>
      <c r="L41" s="171">
        <f t="shared" si="43"/>
        <v>4.2476393282133068E-2</v>
      </c>
      <c r="M41" s="171">
        <f t="shared" si="43"/>
        <v>4.9922332761320548E-2</v>
      </c>
      <c r="N41" s="171">
        <f t="shared" si="43"/>
        <v>5.5645994441309965E-2</v>
      </c>
      <c r="O41" s="171">
        <f t="shared" si="43"/>
        <v>5.722679415422964E-2</v>
      </c>
      <c r="P41" s="171">
        <f t="shared" si="43"/>
        <v>5.9036798336364139E-2</v>
      </c>
      <c r="Q41" s="171">
        <f t="shared" si="43"/>
        <v>6.2487296917087126E-2</v>
      </c>
      <c r="R41" s="171">
        <f t="shared" si="43"/>
        <v>6.0953265179924346E-2</v>
      </c>
      <c r="S41" s="171">
        <f t="shared" si="43"/>
        <v>4.69143380195629E-2</v>
      </c>
      <c r="T41" s="171">
        <f t="shared" si="43"/>
        <v>4.6787818869927084E-2</v>
      </c>
      <c r="U41" s="171">
        <f t="shared" si="43"/>
        <v>5.2546285857288051E-2</v>
      </c>
      <c r="V41" s="171">
        <f t="shared" si="43"/>
        <v>5.0459692251206528E-2</v>
      </c>
      <c r="W41" s="171">
        <f t="shared" si="43"/>
        <v>6.264484278666721E-2</v>
      </c>
      <c r="X41" s="171">
        <f t="shared" si="43"/>
        <v>5.5430299603224785E-2</v>
      </c>
      <c r="Y41" s="171">
        <f t="shared" si="43"/>
        <v>5.8087174351234151E-2</v>
      </c>
      <c r="Z41" s="171">
        <f t="shared" si="43"/>
        <v>6.2687880427487755E-2</v>
      </c>
      <c r="AA41" s="171">
        <f t="shared" si="43"/>
        <v>6.516092252837305E-2</v>
      </c>
      <c r="AB41" s="171">
        <f t="shared" si="43"/>
        <v>6.690854764467237E-2</v>
      </c>
      <c r="AC41" s="171">
        <f t="shared" si="43"/>
        <v>5.8530248421840382E-2</v>
      </c>
      <c r="AD41" s="171">
        <f t="shared" si="43"/>
        <v>6.3552225492524012E-2</v>
      </c>
      <c r="AE41" s="171">
        <f t="shared" si="43"/>
        <v>6.4632647750362621E-2</v>
      </c>
      <c r="AF41" s="171">
        <f t="shared" si="43"/>
        <v>4.4674121988672578E-2</v>
      </c>
      <c r="AG41" s="171">
        <f t="shared" si="43"/>
        <v>5.6195815833517418E-2</v>
      </c>
      <c r="AH41" s="171">
        <f t="shared" si="43"/>
        <v>5.7625688769862154E-2</v>
      </c>
      <c r="AI41" s="171">
        <f t="shared" si="43"/>
        <v>6.2816862462115444E-2</v>
      </c>
      <c r="AJ41" s="171">
        <f t="shared" si="43"/>
        <v>6.0294827798390821E-2</v>
      </c>
      <c r="AK41" s="171">
        <f t="shared" si="43"/>
        <v>6.839410397758508E-2</v>
      </c>
      <c r="AL41" s="171">
        <f t="shared" si="43"/>
        <v>6.3955028805964459E-2</v>
      </c>
      <c r="AM41" s="171">
        <f t="shared" si="43"/>
        <v>5.7872854199480267E-2</v>
      </c>
      <c r="AN41" s="171">
        <f t="shared" si="43"/>
        <v>6.4651681395233154E-2</v>
      </c>
      <c r="AO41" s="171">
        <f t="shared" si="43"/>
        <v>6.5198533787817731E-2</v>
      </c>
      <c r="AP41" s="171">
        <f t="shared" si="43"/>
        <v>4.9686208356464055E-2</v>
      </c>
      <c r="AQ41" s="171">
        <f t="shared" si="43"/>
        <v>5.4234711476258433E-2</v>
      </c>
      <c r="AR41" s="171">
        <f t="shared" si="43"/>
        <v>5.8900264554992872E-2</v>
      </c>
      <c r="AS41" s="171">
        <f t="shared" si="43"/>
        <v>6.5702085797835194E-2</v>
      </c>
      <c r="AT41" s="171">
        <f t="shared" si="43"/>
        <v>6.3039098473479341E-2</v>
      </c>
      <c r="AU41" s="171">
        <f t="shared" si="43"/>
        <v>6.6037379267124524E-2</v>
      </c>
      <c r="AV41" s="171">
        <f t="shared" si="43"/>
        <v>6.6075836269922694E-2</v>
      </c>
      <c r="AW41" s="171">
        <f t="shared" si="43"/>
        <v>7.0101589312034432E-2</v>
      </c>
      <c r="AX41" s="171">
        <f t="shared" si="43"/>
        <v>6.5387800685167155E-2</v>
      </c>
      <c r="AY41" s="171">
        <f t="shared" si="43"/>
        <v>7.1596657997288246E-2</v>
      </c>
      <c r="AZ41" s="171">
        <f t="shared" si="43"/>
        <v>5.6289380166414847E-2</v>
      </c>
      <c r="BA41" s="171">
        <f t="shared" si="43"/>
        <v>6.0860685655880951E-2</v>
      </c>
      <c r="BB41" s="171">
        <f t="shared" si="43"/>
        <v>6.7354426938225853E-2</v>
      </c>
      <c r="BC41" s="171">
        <f t="shared" si="43"/>
        <v>7.1901775866616155E-2</v>
      </c>
      <c r="BD41" s="171">
        <f t="shared" si="43"/>
        <v>7.1803508741007396E-2</v>
      </c>
      <c r="BE41" s="171">
        <f t="shared" si="43"/>
        <v>7.7002067915181577E-2</v>
      </c>
      <c r="BF41" s="171">
        <f t="shared" si="43"/>
        <v>7.315585684335478E-2</v>
      </c>
      <c r="BG41" s="171">
        <f t="shared" si="43"/>
        <v>7.7894218956432143E-2</v>
      </c>
      <c r="BH41" s="171">
        <f t="shared" si="43"/>
        <v>7.4443459624372654E-2</v>
      </c>
      <c r="BI41" s="171">
        <f t="shared" si="43"/>
        <v>7.9829597699540775E-2</v>
      </c>
      <c r="BJ41" s="171">
        <f t="shared" si="43"/>
        <v>6.2596265081356961E-2</v>
      </c>
      <c r="BK41" s="171">
        <f t="shared" si="43"/>
        <v>6.54785439989259E-2</v>
      </c>
      <c r="BL41" s="171">
        <f t="shared" si="43"/>
        <v>7.0703697222223791E-2</v>
      </c>
      <c r="BM41" s="171">
        <f t="shared" si="43"/>
        <v>7.4101494793250677E-2</v>
      </c>
      <c r="BN41" s="171">
        <f t="shared" ref="BN41:BQ41" si="44">BN44/BN43</f>
        <v>7.6535827587902658E-2</v>
      </c>
      <c r="BO41" s="171">
        <f t="shared" si="44"/>
        <v>7.8809010537324711E-2</v>
      </c>
      <c r="BP41" s="171">
        <f t="shared" si="44"/>
        <v>7.481625884546847E-2</v>
      </c>
      <c r="BQ41" s="171">
        <f t="shared" si="44"/>
        <v>7.7000765511095776E-2</v>
      </c>
      <c r="BR41" s="171">
        <f t="shared" ref="BR41:BS41" si="45">BR44/BR43</f>
        <v>7.3301759137826022E-2</v>
      </c>
      <c r="BS41" s="171">
        <f t="shared" si="45"/>
        <v>7.6333255000396075E-2</v>
      </c>
    </row>
    <row r="42" spans="1:71" s="178" customFormat="1" ht="25.95" customHeight="1" x14ac:dyDescent="0.25">
      <c r="A42" s="174" t="s">
        <v>133</v>
      </c>
      <c r="B42" s="177" t="str">
        <f>B3</f>
        <v>2018/09</v>
      </c>
      <c r="C42" s="176" t="s">
        <v>62</v>
      </c>
      <c r="D42" s="176" t="s">
        <v>63</v>
      </c>
      <c r="E42" s="176" t="s">
        <v>64</v>
      </c>
      <c r="F42" s="176" t="s">
        <v>141</v>
      </c>
      <c r="G42" s="176" t="s">
        <v>142</v>
      </c>
      <c r="H42" s="176" t="s">
        <v>143</v>
      </c>
      <c r="I42" s="176" t="s">
        <v>144</v>
      </c>
      <c r="J42" s="176" t="s">
        <v>145</v>
      </c>
      <c r="K42" s="175" t="s">
        <v>146</v>
      </c>
      <c r="L42" s="177" t="s">
        <v>147</v>
      </c>
      <c r="M42" s="175" t="s">
        <v>72</v>
      </c>
      <c r="N42" s="176" t="s">
        <v>73</v>
      </c>
      <c r="O42" s="176" t="s">
        <v>74</v>
      </c>
      <c r="P42" s="176" t="s">
        <v>148</v>
      </c>
      <c r="Q42" s="176" t="s">
        <v>149</v>
      </c>
      <c r="R42" s="176" t="s">
        <v>150</v>
      </c>
      <c r="S42" s="176" t="s">
        <v>151</v>
      </c>
      <c r="T42" s="176" t="s">
        <v>152</v>
      </c>
      <c r="U42" s="175" t="s">
        <v>153</v>
      </c>
      <c r="V42" s="177" t="s">
        <v>154</v>
      </c>
      <c r="W42" s="175" t="s">
        <v>82</v>
      </c>
      <c r="X42" s="176" t="s">
        <v>83</v>
      </c>
      <c r="Y42" s="176" t="s">
        <v>84</v>
      </c>
      <c r="Z42" s="176" t="s">
        <v>155</v>
      </c>
      <c r="AA42" s="176" t="s">
        <v>156</v>
      </c>
      <c r="AB42" s="176" t="s">
        <v>157</v>
      </c>
      <c r="AC42" s="176" t="s">
        <v>158</v>
      </c>
      <c r="AD42" s="176" t="s">
        <v>159</v>
      </c>
      <c r="AE42" s="176" t="s">
        <v>160</v>
      </c>
      <c r="AF42" s="177" t="s">
        <v>161</v>
      </c>
      <c r="AG42" s="176" t="s">
        <v>92</v>
      </c>
      <c r="AH42" s="176" t="s">
        <v>93</v>
      </c>
      <c r="AI42" s="176" t="s">
        <v>94</v>
      </c>
      <c r="AJ42" s="176" t="s">
        <v>162</v>
      </c>
      <c r="AK42" s="176" t="s">
        <v>163</v>
      </c>
      <c r="AL42" s="176" t="s">
        <v>164</v>
      </c>
      <c r="AM42" s="176" t="s">
        <v>165</v>
      </c>
      <c r="AN42" s="176" t="s">
        <v>166</v>
      </c>
      <c r="AO42" s="176" t="s">
        <v>167</v>
      </c>
      <c r="AP42" s="177" t="s">
        <v>168</v>
      </c>
      <c r="AQ42" s="177" t="s">
        <v>102</v>
      </c>
      <c r="AR42" s="177" t="s">
        <v>103</v>
      </c>
      <c r="AS42" s="177" t="s">
        <v>104</v>
      </c>
      <c r="AT42" s="176" t="s">
        <v>169</v>
      </c>
      <c r="AU42" s="176" t="s">
        <v>170</v>
      </c>
      <c r="AV42" s="176" t="s">
        <v>171</v>
      </c>
      <c r="AW42" s="176" t="s">
        <v>172</v>
      </c>
      <c r="AX42" s="176" t="s">
        <v>173</v>
      </c>
      <c r="AY42" s="176" t="s">
        <v>174</v>
      </c>
      <c r="AZ42" s="177" t="s">
        <v>175</v>
      </c>
      <c r="BA42" s="177" t="s">
        <v>112</v>
      </c>
      <c r="BB42" s="177" t="s">
        <v>113</v>
      </c>
      <c r="BC42" s="177" t="s">
        <v>114</v>
      </c>
      <c r="BD42" s="177" t="s">
        <v>115</v>
      </c>
      <c r="BE42" s="177" t="s">
        <v>116</v>
      </c>
      <c r="BF42" s="177" t="s">
        <v>117</v>
      </c>
      <c r="BG42" s="177" t="s">
        <v>118</v>
      </c>
      <c r="BH42" s="177" t="s">
        <v>119</v>
      </c>
      <c r="BI42" s="177" t="s">
        <v>120</v>
      </c>
      <c r="BJ42" s="177" t="s">
        <v>121</v>
      </c>
      <c r="BK42" s="177" t="s">
        <v>122</v>
      </c>
      <c r="BL42" s="177" t="s">
        <v>123</v>
      </c>
      <c r="BM42" s="177" t="s">
        <v>124</v>
      </c>
      <c r="BN42" s="177" t="s">
        <v>125</v>
      </c>
      <c r="BO42" s="177" t="s">
        <v>126</v>
      </c>
      <c r="BP42" s="177" t="s">
        <v>127</v>
      </c>
      <c r="BQ42" s="177" t="s">
        <v>127</v>
      </c>
      <c r="BR42" s="177" t="s">
        <v>127</v>
      </c>
      <c r="BS42" s="177" t="s">
        <v>127</v>
      </c>
    </row>
    <row r="43" spans="1:71" s="180" customFormat="1" ht="10.199999999999999" x14ac:dyDescent="0.2">
      <c r="A43" s="179" t="s">
        <v>136</v>
      </c>
      <c r="B43" s="180">
        <v>36556.994940003002</v>
      </c>
      <c r="C43" s="181">
        <v>37217.819990001699</v>
      </c>
      <c r="D43" s="181">
        <v>37463.672940002201</v>
      </c>
      <c r="E43" s="181">
        <v>37549.359360001297</v>
      </c>
      <c r="F43" s="180">
        <v>37664.037860000099</v>
      </c>
      <c r="G43" s="180">
        <v>37971.915179999902</v>
      </c>
      <c r="H43" s="180">
        <v>38011.761860001199</v>
      </c>
      <c r="I43" s="180">
        <v>38173.910440002903</v>
      </c>
      <c r="J43" s="181">
        <v>38373.5545700004</v>
      </c>
      <c r="K43" s="181">
        <v>38144.070640001199</v>
      </c>
      <c r="L43" s="180">
        <v>37090.319859997398</v>
      </c>
      <c r="M43" s="180">
        <v>37988.046400001098</v>
      </c>
      <c r="N43" s="180">
        <v>38250.950400002097</v>
      </c>
      <c r="O43" s="180">
        <v>38421.391340001202</v>
      </c>
      <c r="P43" s="180">
        <v>38451.386660000302</v>
      </c>
      <c r="Q43" s="180">
        <v>38725.359970003199</v>
      </c>
      <c r="R43" s="180">
        <v>38787.947340000799</v>
      </c>
      <c r="S43" s="180">
        <v>38749.007590002802</v>
      </c>
      <c r="T43" s="180">
        <v>38833.306700001798</v>
      </c>
      <c r="U43" s="180">
        <v>39157.136350002002</v>
      </c>
      <c r="V43" s="180">
        <v>38471.454080002302</v>
      </c>
      <c r="W43" s="180">
        <v>39378.478369997203</v>
      </c>
      <c r="X43" s="180">
        <v>39355.548180002203</v>
      </c>
      <c r="Y43" s="180">
        <v>39371.679300000404</v>
      </c>
      <c r="Z43" s="180">
        <v>39478.413740000004</v>
      </c>
      <c r="AA43" s="180">
        <v>39610.679630000697</v>
      </c>
      <c r="AB43" s="180">
        <v>39767.426439998897</v>
      </c>
      <c r="AC43" s="180">
        <v>39654.753270002097</v>
      </c>
      <c r="AD43" s="180">
        <v>39877.072339999497</v>
      </c>
      <c r="AE43" s="180">
        <v>39865.908170001501</v>
      </c>
      <c r="AF43" s="180">
        <v>38766.490970002596</v>
      </c>
      <c r="AG43" s="180">
        <v>38613.786829999102</v>
      </c>
      <c r="AH43" s="180">
        <v>38626.083740002199</v>
      </c>
      <c r="AI43" s="180">
        <v>38872.7478199986</v>
      </c>
      <c r="AJ43" s="180">
        <v>38871.375299997802</v>
      </c>
      <c r="AK43" s="180">
        <v>39016.316389999898</v>
      </c>
      <c r="AL43" s="180">
        <v>39073.7092399986</v>
      </c>
      <c r="AM43" s="180">
        <v>39139.855660002198</v>
      </c>
      <c r="AN43" s="180">
        <v>39416.167349999203</v>
      </c>
      <c r="AO43" s="180">
        <v>39527.266800001897</v>
      </c>
      <c r="AP43" s="180">
        <v>38010.6154700029</v>
      </c>
      <c r="AQ43" s="180">
        <v>37764.029670000498</v>
      </c>
      <c r="AR43" s="180">
        <v>37977.700840005004</v>
      </c>
      <c r="AS43" s="180">
        <v>38286.141189998598</v>
      </c>
      <c r="AT43" s="180">
        <v>38250.324720000302</v>
      </c>
      <c r="AU43" s="180">
        <v>38456.323800001097</v>
      </c>
      <c r="AV43" s="180">
        <v>38507.069809999499</v>
      </c>
      <c r="AW43" s="180">
        <v>38684.126849999797</v>
      </c>
      <c r="AX43" s="180">
        <v>38682.679850001201</v>
      </c>
      <c r="AY43" s="180">
        <v>39023.186810002102</v>
      </c>
      <c r="AZ43" s="181">
        <v>37723.276760002802</v>
      </c>
      <c r="BA43" s="181">
        <v>37411.006500001</v>
      </c>
      <c r="BB43" s="180">
        <v>37550.9884300009</v>
      </c>
      <c r="BC43" s="180">
        <v>37840.128340000003</v>
      </c>
      <c r="BD43" s="180">
        <v>37834.217959999602</v>
      </c>
      <c r="BE43" s="180">
        <v>38102.218630004201</v>
      </c>
      <c r="BF43" s="180">
        <v>38006.807930000803</v>
      </c>
      <c r="BG43" s="180">
        <v>38163.215360000198</v>
      </c>
      <c r="BH43" s="180">
        <v>38234.993390000804</v>
      </c>
      <c r="BI43" s="180">
        <v>38511.9495600023</v>
      </c>
      <c r="BJ43" s="180">
        <v>37150.371570001</v>
      </c>
      <c r="BK43" s="181">
        <v>37284.130000000099</v>
      </c>
      <c r="BL43" s="180">
        <v>37012.201570001896</v>
      </c>
      <c r="BM43" s="180">
        <v>37582.611000001001</v>
      </c>
      <c r="BN43" s="180">
        <v>37090.538589999604</v>
      </c>
      <c r="BO43" s="180">
        <v>37821.136859999999</v>
      </c>
      <c r="BP43" s="180">
        <v>37774.631570000201</v>
      </c>
      <c r="BQ43" s="180">
        <v>38098.097949999501</v>
      </c>
      <c r="BR43" s="180">
        <v>38196.444300000301</v>
      </c>
      <c r="BS43" s="180">
        <v>38473.344110000697</v>
      </c>
    </row>
    <row r="44" spans="1:71" s="180" customFormat="1" ht="10.199999999999999" x14ac:dyDescent="0.2">
      <c r="A44" s="179" t="s">
        <v>137</v>
      </c>
      <c r="B44" s="180">
        <v>1570.6970799999999</v>
      </c>
      <c r="C44" s="181">
        <v>2038.8273200000001</v>
      </c>
      <c r="D44" s="181">
        <v>2319.6833200000001</v>
      </c>
      <c r="E44" s="181">
        <v>2474.50462666667</v>
      </c>
      <c r="F44" s="180">
        <v>2463.26681333333</v>
      </c>
      <c r="G44" s="180">
        <v>2936.1428800000399</v>
      </c>
      <c r="H44" s="180">
        <v>2588.4150800000102</v>
      </c>
      <c r="I44" s="180">
        <v>2379.40137333334</v>
      </c>
      <c r="J44" s="181">
        <v>2752.3005333333499</v>
      </c>
      <c r="K44" s="181">
        <v>2582.81257333337</v>
      </c>
      <c r="L44" s="180">
        <v>1575.4630133333601</v>
      </c>
      <c r="M44" s="180">
        <v>1896.45189333334</v>
      </c>
      <c r="N44" s="180">
        <v>2128.5121733333399</v>
      </c>
      <c r="O44" s="180">
        <v>2198.7330533333502</v>
      </c>
      <c r="P44" s="180">
        <v>2270.0467600000002</v>
      </c>
      <c r="Q44" s="180">
        <v>2419.84306666667</v>
      </c>
      <c r="R44" s="180">
        <v>2364.2520400000099</v>
      </c>
      <c r="S44" s="180">
        <v>1817.8840399999999</v>
      </c>
      <c r="T44" s="180">
        <v>1816.92572000001</v>
      </c>
      <c r="U44" s="180">
        <v>2057.5620800000102</v>
      </c>
      <c r="V44" s="180">
        <v>1941.25773333334</v>
      </c>
      <c r="W44" s="180">
        <v>2466.8585866666499</v>
      </c>
      <c r="X44" s="180">
        <v>2181.4898266666701</v>
      </c>
      <c r="Y44" s="180">
        <v>2286.9895999999999</v>
      </c>
      <c r="Z44" s="180">
        <v>2474.81808000001</v>
      </c>
      <c r="AA44" s="180">
        <v>2581.0684266666799</v>
      </c>
      <c r="AB44" s="180">
        <v>2660.78074666667</v>
      </c>
      <c r="AC44" s="180">
        <v>2321.0025600000099</v>
      </c>
      <c r="AD44" s="180">
        <v>2534.2766933333401</v>
      </c>
      <c r="AE44" s="180">
        <v>2576.6392000000101</v>
      </c>
      <c r="AF44" s="180">
        <v>1731.8589466666699</v>
      </c>
      <c r="AG44" s="180">
        <v>2169.93325333333</v>
      </c>
      <c r="AH44" s="180">
        <v>2225.8546799999999</v>
      </c>
      <c r="AI44" s="180">
        <v>2441.8640533333501</v>
      </c>
      <c r="AJ44" s="180">
        <v>2343.7428799999898</v>
      </c>
      <c r="AK44" s="180">
        <v>2668.4860000000099</v>
      </c>
      <c r="AL44" s="180">
        <v>2498.96019999999</v>
      </c>
      <c r="AM44" s="180">
        <v>2265.1351600000098</v>
      </c>
      <c r="AN44" s="180">
        <v>2548.3214933333402</v>
      </c>
      <c r="AO44" s="180">
        <v>2577.1198400000098</v>
      </c>
      <c r="AP44" s="180">
        <v>1888.6033600000001</v>
      </c>
      <c r="AQ44" s="180">
        <v>2048.1212533333401</v>
      </c>
      <c r="AR44" s="180">
        <v>2236.8966266666698</v>
      </c>
      <c r="AS44" s="180">
        <v>2515.47933333332</v>
      </c>
      <c r="AT44" s="180">
        <v>2411.26598666666</v>
      </c>
      <c r="AU44" s="180">
        <v>2539.5548400000198</v>
      </c>
      <c r="AV44" s="180">
        <v>2544.3868400000101</v>
      </c>
      <c r="AW44" s="180">
        <v>2711.8187733333298</v>
      </c>
      <c r="AX44" s="180">
        <v>2529.37536000001</v>
      </c>
      <c r="AY44" s="180">
        <v>2793.92976000001</v>
      </c>
      <c r="AZ44" s="181">
        <v>2123.4198666666798</v>
      </c>
      <c r="BA44" s="181">
        <v>2276.8595066666799</v>
      </c>
      <c r="BB44" s="180">
        <v>2529.2253066666599</v>
      </c>
      <c r="BC44" s="180">
        <v>2720.7724266666701</v>
      </c>
      <c r="BD44" s="180">
        <v>2716.6296000000102</v>
      </c>
      <c r="BE44" s="180">
        <v>2933.9496266666802</v>
      </c>
      <c r="BF44" s="180">
        <v>2780.4206000000199</v>
      </c>
      <c r="BG44" s="180">
        <v>2972.69385333333</v>
      </c>
      <c r="BH44" s="180">
        <v>2846.3451866666801</v>
      </c>
      <c r="BI44" s="180">
        <v>3074.3934399999898</v>
      </c>
      <c r="BJ44" s="180">
        <v>2325.4745066666901</v>
      </c>
      <c r="BK44" s="181">
        <v>2441.3105466666798</v>
      </c>
      <c r="BL44" s="180">
        <v>2616.8994933333302</v>
      </c>
      <c r="BM44" s="180">
        <v>2784.92765333334</v>
      </c>
      <c r="BN44" s="180">
        <v>2838.7550666666598</v>
      </c>
      <c r="BO44" s="180">
        <v>2980.6463733333399</v>
      </c>
      <c r="BP44" s="180">
        <v>2826.1566133333399</v>
      </c>
      <c r="BQ44" s="180">
        <v>2933.5827066666702</v>
      </c>
      <c r="BR44" s="180">
        <v>2799.8665600000099</v>
      </c>
      <c r="BS44" s="180">
        <v>2936.7955866666698</v>
      </c>
    </row>
    <row r="45" spans="1:71" s="183" customFormat="1" ht="10.199999999999999" x14ac:dyDescent="0.2">
      <c r="A45" s="182" t="s">
        <v>138</v>
      </c>
      <c r="B45" s="183">
        <f t="shared" ref="B45" si="46">B44/B43</f>
        <v>4.2965705539468255E-2</v>
      </c>
      <c r="C45" s="183">
        <f t="shared" ref="C45:BF45" si="47">C44/C43</f>
        <v>5.4780944196831424E-2</v>
      </c>
      <c r="D45" s="183">
        <f t="shared" si="47"/>
        <v>6.1918203367698516E-2</v>
      </c>
      <c r="E45" s="183">
        <f t="shared" si="47"/>
        <v>6.5900049131133412E-2</v>
      </c>
      <c r="F45" s="183">
        <f t="shared" si="47"/>
        <v>6.5401028495390423E-2</v>
      </c>
      <c r="G45" s="183">
        <f t="shared" si="47"/>
        <v>7.7324066117858831E-2</v>
      </c>
      <c r="H45" s="183">
        <f t="shared" si="47"/>
        <v>6.8095109338347531E-2</v>
      </c>
      <c r="I45" s="183">
        <f t="shared" si="47"/>
        <v>6.2330564144666104E-2</v>
      </c>
      <c r="J45" s="183">
        <f t="shared" si="47"/>
        <v>7.1723888083201903E-2</v>
      </c>
      <c r="K45" s="183">
        <f t="shared" si="47"/>
        <v>6.7712033089221677E-2</v>
      </c>
      <c r="L45" s="183">
        <f>L44/L43</f>
        <v>4.2476393282133068E-2</v>
      </c>
      <c r="M45" s="183">
        <f t="shared" si="47"/>
        <v>4.9922332761320548E-2</v>
      </c>
      <c r="N45" s="183">
        <f t="shared" si="47"/>
        <v>5.5645994441309965E-2</v>
      </c>
      <c r="O45" s="183">
        <f t="shared" si="47"/>
        <v>5.722679415422964E-2</v>
      </c>
      <c r="P45" s="183">
        <f t="shared" si="47"/>
        <v>5.9036798336364139E-2</v>
      </c>
      <c r="Q45" s="183">
        <f t="shared" si="47"/>
        <v>6.2487296917087126E-2</v>
      </c>
      <c r="R45" s="183">
        <f t="shared" si="47"/>
        <v>6.0953265179924346E-2</v>
      </c>
      <c r="S45" s="183">
        <f t="shared" si="47"/>
        <v>4.69143380195629E-2</v>
      </c>
      <c r="T45" s="183">
        <f t="shared" si="47"/>
        <v>4.6787818869927084E-2</v>
      </c>
      <c r="U45" s="183">
        <f t="shared" si="47"/>
        <v>5.2546285857288051E-2</v>
      </c>
      <c r="V45" s="183">
        <f>V44/V43</f>
        <v>5.0459692251206528E-2</v>
      </c>
      <c r="W45" s="183">
        <f t="shared" si="47"/>
        <v>6.264484278666721E-2</v>
      </c>
      <c r="X45" s="183">
        <f t="shared" si="47"/>
        <v>5.5430299603224785E-2</v>
      </c>
      <c r="Y45" s="183">
        <f t="shared" si="47"/>
        <v>5.8087174351234151E-2</v>
      </c>
      <c r="Z45" s="183">
        <f t="shared" si="47"/>
        <v>6.2687880427487755E-2</v>
      </c>
      <c r="AA45" s="183">
        <f t="shared" si="47"/>
        <v>6.516092252837305E-2</v>
      </c>
      <c r="AB45" s="183">
        <f t="shared" si="47"/>
        <v>6.690854764467237E-2</v>
      </c>
      <c r="AC45" s="183">
        <f t="shared" si="47"/>
        <v>5.8530248421840382E-2</v>
      </c>
      <c r="AD45" s="183">
        <f t="shared" si="47"/>
        <v>6.3552225492524012E-2</v>
      </c>
      <c r="AE45" s="183">
        <f t="shared" si="47"/>
        <v>6.4632647750362621E-2</v>
      </c>
      <c r="AF45" s="183">
        <f>AF44/AF43</f>
        <v>4.4674121988672578E-2</v>
      </c>
      <c r="AG45" s="183">
        <f t="shared" si="47"/>
        <v>5.6195815833517418E-2</v>
      </c>
      <c r="AH45" s="183">
        <f t="shared" si="47"/>
        <v>5.7625688769862154E-2</v>
      </c>
      <c r="AI45" s="183">
        <f t="shared" si="47"/>
        <v>6.2816862462115444E-2</v>
      </c>
      <c r="AJ45" s="183">
        <f t="shared" si="47"/>
        <v>6.0294827798390821E-2</v>
      </c>
      <c r="AK45" s="183">
        <f t="shared" si="47"/>
        <v>6.839410397758508E-2</v>
      </c>
      <c r="AL45" s="183">
        <f t="shared" si="47"/>
        <v>6.3955028805964459E-2</v>
      </c>
      <c r="AM45" s="183">
        <f t="shared" si="47"/>
        <v>5.7872854199480267E-2</v>
      </c>
      <c r="AN45" s="183">
        <f t="shared" si="47"/>
        <v>6.4651681395233154E-2</v>
      </c>
      <c r="AO45" s="183">
        <f t="shared" si="47"/>
        <v>6.5198533787817731E-2</v>
      </c>
      <c r="AP45" s="183">
        <f>AP44/AP43</f>
        <v>4.9686208356464055E-2</v>
      </c>
      <c r="AQ45" s="183">
        <f t="shared" si="47"/>
        <v>5.4234711476258433E-2</v>
      </c>
      <c r="AR45" s="183">
        <f t="shared" si="47"/>
        <v>5.8900264554992872E-2</v>
      </c>
      <c r="AS45" s="183">
        <f t="shared" si="47"/>
        <v>6.5702085797835194E-2</v>
      </c>
      <c r="AT45" s="183">
        <f t="shared" si="47"/>
        <v>6.3039098473479341E-2</v>
      </c>
      <c r="AU45" s="183">
        <f t="shared" si="47"/>
        <v>6.6037379267124524E-2</v>
      </c>
      <c r="AV45" s="183">
        <f t="shared" si="47"/>
        <v>6.6075836269922694E-2</v>
      </c>
      <c r="AW45" s="183">
        <f t="shared" si="47"/>
        <v>7.0101589312034432E-2</v>
      </c>
      <c r="AX45" s="183">
        <f t="shared" si="47"/>
        <v>6.5387800685167155E-2</v>
      </c>
      <c r="AY45" s="183">
        <f t="shared" si="47"/>
        <v>7.1596657997288246E-2</v>
      </c>
      <c r="AZ45" s="183">
        <f>AZ44/AZ43</f>
        <v>5.6289380166414847E-2</v>
      </c>
      <c r="BA45" s="183">
        <f t="shared" si="47"/>
        <v>6.0860685655880951E-2</v>
      </c>
      <c r="BB45" s="183">
        <f t="shared" si="47"/>
        <v>6.7354426938225853E-2</v>
      </c>
      <c r="BC45" s="183">
        <f t="shared" si="47"/>
        <v>7.1901775866616155E-2</v>
      </c>
      <c r="BD45" s="183">
        <f t="shared" si="47"/>
        <v>7.1803508741007396E-2</v>
      </c>
      <c r="BE45" s="183">
        <f t="shared" si="47"/>
        <v>7.7002067915181577E-2</v>
      </c>
      <c r="BF45" s="183">
        <f t="shared" si="47"/>
        <v>7.315585684335478E-2</v>
      </c>
      <c r="BG45" s="183">
        <f t="shared" ref="BG45" si="48">BG44/BG43</f>
        <v>7.7894218956432143E-2</v>
      </c>
      <c r="BH45" s="183">
        <f t="shared" ref="BH45" si="49">BH44/BH43</f>
        <v>7.4443459624372654E-2</v>
      </c>
      <c r="BI45" s="183">
        <f>BI44/BI43</f>
        <v>7.9829597699540775E-2</v>
      </c>
      <c r="BJ45" s="183">
        <f t="shared" ref="BJ45" si="50">BJ44/BJ43</f>
        <v>6.2596265081356961E-2</v>
      </c>
      <c r="BK45" s="183">
        <f t="shared" ref="BK45:BL45" si="51">BK44/BK43</f>
        <v>6.54785439989259E-2</v>
      </c>
      <c r="BL45" s="183">
        <f t="shared" si="51"/>
        <v>7.0703697222223791E-2</v>
      </c>
      <c r="BM45" s="183">
        <f t="shared" ref="BM45:BN45" si="52">BM44/BM43</f>
        <v>7.4101494793250677E-2</v>
      </c>
      <c r="BN45" s="183">
        <f t="shared" si="52"/>
        <v>7.6535827587902658E-2</v>
      </c>
      <c r="BO45" s="183">
        <f t="shared" ref="BO45:BP45" si="53">BO44/BO43</f>
        <v>7.8809010537324711E-2</v>
      </c>
      <c r="BP45" s="183">
        <f t="shared" si="53"/>
        <v>7.481625884546847E-2</v>
      </c>
      <c r="BQ45" s="183">
        <f t="shared" ref="BQ45:BS45" si="54">BQ44/BQ43</f>
        <v>7.7000765511095776E-2</v>
      </c>
      <c r="BR45" s="183">
        <f t="shared" si="54"/>
        <v>7.3301759137826022E-2</v>
      </c>
      <c r="BS45" s="183">
        <f t="shared" si="54"/>
        <v>7.6333255000396075E-2</v>
      </c>
    </row>
    <row r="46" spans="1:71" x14ac:dyDescent="0.25">
      <c r="B46"/>
      <c r="L46"/>
      <c r="V46"/>
      <c r="AF46"/>
      <c r="AP46"/>
      <c r="AZ46"/>
    </row>
    <row r="50" spans="59:59" x14ac:dyDescent="0.25">
      <c r="BG50" s="215"/>
    </row>
  </sheetData>
  <sortState xmlns:xlrd2="http://schemas.microsoft.com/office/spreadsheetml/2017/richdata2" columnSort="1" caseSensitive="1" ref="A15:BC24">
    <sortCondition ref="A16:BC16"/>
  </sortState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28BBA5989254419C18DA0037EC8868" ma:contentTypeVersion="15" ma:contentTypeDescription="Crée un document." ma:contentTypeScope="" ma:versionID="7347e52a24d20476d9cb79ad374b8dbe">
  <xsd:schema xmlns:xsd="http://www.w3.org/2001/XMLSchema" xmlns:xs="http://www.w3.org/2001/XMLSchema" xmlns:p="http://schemas.microsoft.com/office/2006/metadata/properties" xmlns:ns2="b8346bac-89a4-42d9-ab0e-73f2d3a836e7" xmlns:ns3="3feb19b9-9b36-4cf4-825a-0a2268dc96f0" targetNamespace="http://schemas.microsoft.com/office/2006/metadata/properties" ma:root="true" ma:fieldsID="be3807a97132aeee6b803b106599937b" ns2:_="" ns3:_="">
    <xsd:import namespace="b8346bac-89a4-42d9-ab0e-73f2d3a836e7"/>
    <xsd:import namespace="3feb19b9-9b36-4cf4-825a-0a2268dc96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346bac-89a4-42d9-ab0e-73f2d3a836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5648a96-cea2-4c1b-af13-24c66345d7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eb19b9-9b36-4cf4-825a-0a2268dc96f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0c0ce8f-faf0-4c7e-a0c9-02a5ed8d6298}" ma:internalName="TaxCatchAll" ma:showField="CatchAllData" ma:web="3feb19b9-9b36-4cf4-825a-0a2268dc96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feb19b9-9b36-4cf4-825a-0a2268dc96f0" xsi:nil="true"/>
    <lcf76f155ced4ddcb4097134ff3c332f xmlns="b8346bac-89a4-42d9-ab0e-73f2d3a836e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914B4CB-F2E4-409C-B53E-64EC00B903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346bac-89a4-42d9-ab0e-73f2d3a836e7"/>
    <ds:schemaRef ds:uri="3feb19b9-9b36-4cf4-825a-0a2268dc96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10BF9B4-122C-4677-AA05-8E40D120EC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AA632B-CE7A-4587-8B56-18C34EAACAFF}">
  <ds:schemaRefs>
    <ds:schemaRef ds:uri="http://schemas.microsoft.com/office/2006/metadata/properties"/>
    <ds:schemaRef ds:uri="http://schemas.microsoft.com/office/infopath/2007/PartnerControls"/>
    <ds:schemaRef ds:uri="3feb19b9-9b36-4cf4-825a-0a2268dc96f0"/>
    <ds:schemaRef ds:uri="b8346bac-89a4-42d9-ab0e-73f2d3a836e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Graphiques</vt:lpstr>
      </vt:variant>
      <vt:variant>
        <vt:i4>5</vt:i4>
      </vt:variant>
    </vt:vector>
  </HeadingPairs>
  <TitlesOfParts>
    <vt:vector size="12" baseType="lpstr">
      <vt:lpstr>Taux par niveau et catégorie</vt:lpstr>
      <vt:lpstr>Taux par province et catégorie</vt:lpstr>
      <vt:lpstr>Taux par niveau-région-cat</vt:lpstr>
      <vt:lpstr>Taux par sexe</vt:lpstr>
      <vt:lpstr>Total par niveau, catég</vt:lpstr>
      <vt:lpstr>Nb jours par niveau-cat</vt:lpstr>
      <vt:lpstr>Pour Graph</vt:lpstr>
      <vt:lpstr>Graph % maladie et rempla</vt:lpstr>
      <vt:lpstr>Graph %mal et rempl_tous niv</vt:lpstr>
      <vt:lpstr>Graph %mal et rempl_Fondamental</vt:lpstr>
      <vt:lpstr>Graph_Niveau</vt:lpstr>
      <vt:lpstr>Graph_Catég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Alain</dc:creator>
  <cp:keywords/>
  <dc:description/>
  <cp:lastModifiedBy>YERNA Quentin</cp:lastModifiedBy>
  <cp:revision/>
  <dcterms:created xsi:type="dcterms:W3CDTF">2020-10-30T20:30:32Z</dcterms:created>
  <dcterms:modified xsi:type="dcterms:W3CDTF">2025-09-05T13:59:29Z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0x0101003F28BBA5989254419C18DA0037EC8868</vt:lpwstr>
  </property>
</Properties>
</file>